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5840\Desktop\SAL Kevät ja Syyskokous\Syyskokous 2020\"/>
    </mc:Choice>
  </mc:AlternateContent>
  <xr:revisionPtr revIDLastSave="0" documentId="13_ncr:1_{9C62F715-ECA1-4342-A7D6-260A9F87F0D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(NU aluejaostot)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C159" i="1" l="1"/>
  <c r="C158" i="1"/>
  <c r="C157" i="1"/>
  <c r="C155" i="1"/>
  <c r="C154" i="1"/>
  <c r="C153" i="1"/>
  <c r="C150" i="1"/>
  <c r="C149" i="1"/>
  <c r="C148" i="1"/>
  <c r="C146" i="1"/>
  <c r="C145" i="1"/>
  <c r="C144" i="1"/>
  <c r="C143" i="1"/>
  <c r="C142" i="1"/>
  <c r="C139" i="1"/>
  <c r="C138" i="1"/>
  <c r="C137" i="1"/>
  <c r="C136" i="1"/>
  <c r="C135" i="1"/>
  <c r="C134" i="1"/>
  <c r="C133" i="1"/>
  <c r="C132" i="1"/>
  <c r="C130" i="1"/>
  <c r="C129" i="1"/>
  <c r="C127" i="1"/>
  <c r="C126" i="1"/>
  <c r="C125" i="1"/>
  <c r="C124" i="1"/>
  <c r="C123" i="1"/>
  <c r="C122" i="1"/>
  <c r="C121" i="1"/>
  <c r="C120" i="1"/>
  <c r="C119" i="1"/>
  <c r="C118" i="1"/>
  <c r="C115" i="1"/>
  <c r="C114" i="1"/>
  <c r="C113" i="1"/>
  <c r="C111" i="1"/>
  <c r="C110" i="1"/>
  <c r="C109" i="1"/>
  <c r="C108" i="1"/>
  <c r="C107" i="1"/>
  <c r="C105" i="1"/>
  <c r="C104" i="1"/>
  <c r="C101" i="1"/>
  <c r="C100" i="1"/>
  <c r="C99" i="1"/>
  <c r="C98" i="1"/>
  <c r="C97" i="1"/>
  <c r="C96" i="1"/>
  <c r="C94" i="1"/>
  <c r="C93" i="1"/>
  <c r="C92" i="1"/>
  <c r="C91" i="1"/>
  <c r="C90" i="1"/>
  <c r="C88" i="1"/>
  <c r="C87" i="1"/>
  <c r="C86" i="1"/>
  <c r="C85" i="1"/>
  <c r="C84" i="1"/>
  <c r="C81" i="1"/>
  <c r="C80" i="1"/>
  <c r="C79" i="1"/>
  <c r="C78" i="1"/>
  <c r="C77" i="1"/>
  <c r="C76" i="1"/>
  <c r="C75" i="1"/>
  <c r="C74" i="1"/>
  <c r="C73" i="1"/>
  <c r="C72" i="1"/>
  <c r="C70" i="1"/>
  <c r="C68" i="1"/>
  <c r="C67" i="1"/>
  <c r="C66" i="1"/>
  <c r="C65" i="1"/>
  <c r="C64" i="1"/>
  <c r="C63" i="1"/>
  <c r="C62" i="1"/>
  <c r="C61" i="1"/>
  <c r="C60" i="1"/>
  <c r="C59" i="1"/>
  <c r="C58" i="1"/>
  <c r="C57" i="1"/>
  <c r="C55" i="1"/>
  <c r="C54" i="1"/>
  <c r="C53" i="1"/>
  <c r="C52" i="1"/>
  <c r="C50" i="1"/>
  <c r="C49" i="1"/>
  <c r="C48" i="1"/>
  <c r="C47" i="1"/>
  <c r="C45" i="1"/>
  <c r="C44" i="1"/>
  <c r="C43" i="1"/>
  <c r="C42" i="1"/>
  <c r="C41" i="1"/>
  <c r="C40" i="1"/>
  <c r="C36" i="1"/>
  <c r="C34" i="1"/>
  <c r="C33" i="1"/>
  <c r="C32" i="1"/>
  <c r="C31" i="1"/>
  <c r="C29" i="1"/>
  <c r="C28" i="1"/>
  <c r="C27" i="1"/>
  <c r="C26" i="1"/>
  <c r="C24" i="1"/>
  <c r="C23" i="1"/>
  <c r="C22" i="1"/>
  <c r="C21" i="1"/>
  <c r="C20" i="1"/>
  <c r="C19" i="1"/>
  <c r="C18" i="1"/>
  <c r="C17" i="1"/>
  <c r="C16" i="1"/>
  <c r="C12" i="1"/>
  <c r="C11" i="1"/>
  <c r="C10" i="1"/>
  <c r="C9" i="1"/>
  <c r="C8" i="1"/>
  <c r="C7" i="1"/>
  <c r="C6" i="1"/>
  <c r="G160" i="1" l="1"/>
  <c r="F160" i="1"/>
  <c r="E160" i="1"/>
  <c r="D160" i="1"/>
  <c r="C160" i="1"/>
  <c r="G156" i="1"/>
  <c r="F156" i="1"/>
  <c r="E156" i="1"/>
  <c r="D156" i="1"/>
  <c r="C156" i="1"/>
  <c r="G152" i="1"/>
  <c r="F152" i="1"/>
  <c r="E152" i="1"/>
  <c r="E151" i="1" s="1"/>
  <c r="D152" i="1"/>
  <c r="C152" i="1"/>
  <c r="G147" i="1"/>
  <c r="F147" i="1"/>
  <c r="E147" i="1"/>
  <c r="D147" i="1"/>
  <c r="C147" i="1"/>
  <c r="G141" i="1"/>
  <c r="F141" i="1"/>
  <c r="E141" i="1"/>
  <c r="D141" i="1"/>
  <c r="C141" i="1"/>
  <c r="G131" i="1"/>
  <c r="F131" i="1"/>
  <c r="E131" i="1"/>
  <c r="D131" i="1"/>
  <c r="C131" i="1"/>
  <c r="G117" i="1"/>
  <c r="F117" i="1"/>
  <c r="E117" i="1"/>
  <c r="D117" i="1"/>
  <c r="C117" i="1"/>
  <c r="G112" i="1"/>
  <c r="F112" i="1"/>
  <c r="E112" i="1"/>
  <c r="D112" i="1"/>
  <c r="C112" i="1"/>
  <c r="G95" i="1"/>
  <c r="F95" i="1"/>
  <c r="E95" i="1"/>
  <c r="D95" i="1"/>
  <c r="C95" i="1"/>
  <c r="G82" i="1"/>
  <c r="F82" i="1"/>
  <c r="E82" i="1"/>
  <c r="D82" i="1"/>
  <c r="C82" i="1"/>
  <c r="G69" i="1"/>
  <c r="F69" i="1"/>
  <c r="E69" i="1"/>
  <c r="D69" i="1"/>
  <c r="C69" i="1"/>
  <c r="G56" i="1"/>
  <c r="F56" i="1"/>
  <c r="E56" i="1"/>
  <c r="D56" i="1"/>
  <c r="C56" i="1"/>
  <c r="G51" i="1"/>
  <c r="F51" i="1"/>
  <c r="E51" i="1"/>
  <c r="D51" i="1"/>
  <c r="C51" i="1"/>
  <c r="G46" i="1"/>
  <c r="F46" i="1"/>
  <c r="E46" i="1"/>
  <c r="D46" i="1"/>
  <c r="C46" i="1"/>
  <c r="G39" i="1"/>
  <c r="F39" i="1"/>
  <c r="E39" i="1"/>
  <c r="D39" i="1"/>
  <c r="C39" i="1"/>
  <c r="G35" i="1"/>
  <c r="F35" i="1"/>
  <c r="E35" i="1"/>
  <c r="D35" i="1"/>
  <c r="C35" i="1"/>
  <c r="G30" i="1"/>
  <c r="F30" i="1"/>
  <c r="E30" i="1"/>
  <c r="D30" i="1"/>
  <c r="C30" i="1"/>
  <c r="G25" i="1"/>
  <c r="G14" i="1" s="1"/>
  <c r="F25" i="1"/>
  <c r="E25" i="1"/>
  <c r="D25" i="1"/>
  <c r="C25" i="1"/>
  <c r="G15" i="1"/>
  <c r="F15" i="1"/>
  <c r="F14" i="1" s="1"/>
  <c r="E15" i="1"/>
  <c r="D15" i="1"/>
  <c r="C15" i="1"/>
  <c r="G4" i="1"/>
  <c r="F4" i="1"/>
  <c r="E4" i="1"/>
  <c r="D4" i="1"/>
  <c r="C4" i="1"/>
  <c r="E163" i="1" l="1"/>
  <c r="D14" i="1"/>
  <c r="D13" i="1" s="1"/>
  <c r="D162" i="1" s="1"/>
  <c r="D38" i="1"/>
  <c r="G38" i="1"/>
  <c r="G13" i="1" s="1"/>
  <c r="G162" i="1" s="1"/>
  <c r="F151" i="1"/>
  <c r="F163" i="1" s="1"/>
  <c r="G151" i="1"/>
  <c r="G163" i="1" s="1"/>
  <c r="D151" i="1"/>
  <c r="D163" i="1" s="1"/>
  <c r="C151" i="1"/>
  <c r="C163" i="1" s="1"/>
  <c r="C38" i="1"/>
  <c r="C14" i="1"/>
  <c r="F38" i="1"/>
  <c r="F13" i="1" s="1"/>
  <c r="F162" i="1" s="1"/>
  <c r="E14" i="1"/>
  <c r="E38" i="1"/>
  <c r="C13" i="1" l="1"/>
  <c r="C162" i="1" s="1"/>
  <c r="C164" i="1" s="1"/>
  <c r="F164" i="1"/>
  <c r="G164" i="1"/>
  <c r="E13" i="1"/>
  <c r="E162" i="1" s="1"/>
  <c r="E164" i="1" s="1"/>
  <c r="D164" i="1"/>
</calcChain>
</file>

<file path=xl/sharedStrings.xml><?xml version="1.0" encoding="utf-8"?>
<sst xmlns="http://schemas.openxmlformats.org/spreadsheetml/2006/main" count="167" uniqueCount="158">
  <si>
    <t>Varsinainen toiminta</t>
  </si>
  <si>
    <t>Häme</t>
  </si>
  <si>
    <t>Häme Q1</t>
  </si>
  <si>
    <t>Häme Q2</t>
  </si>
  <si>
    <t>Häme Q3</t>
  </si>
  <si>
    <t>Häme Q4</t>
  </si>
  <si>
    <t>Tuotot</t>
  </si>
  <si>
    <t>Osanottomaksut henkilöiltä</t>
  </si>
  <si>
    <t>Kilpailuosanotot (koulutus/henkilöt)</t>
  </si>
  <si>
    <t>Valmennus/henkilöt</t>
  </si>
  <si>
    <t>Kilpailutoiminnan tuotot</t>
  </si>
  <si>
    <t>Osanottomaksut jäsenjärj.</t>
  </si>
  <si>
    <t>Koulutus/jäsenj.</t>
  </si>
  <si>
    <t>Myyntituotot</t>
  </si>
  <si>
    <t>Muut tuotot</t>
  </si>
  <si>
    <t>Kulut</t>
  </si>
  <si>
    <t>Henkilöstökulut</t>
  </si>
  <si>
    <t>Palkat ja palkkiot</t>
  </si>
  <si>
    <t>Palkat, vakituiset</t>
  </si>
  <si>
    <t>Palkat, tilapäiset (valmentajat)</t>
  </si>
  <si>
    <t>Palkkiot</t>
  </si>
  <si>
    <t>Työkorvaukset (ulkom.valm)</t>
  </si>
  <si>
    <t>Sairasvak.ym.korv. (oikaisuerä)</t>
  </si>
  <si>
    <t>Perityt palkat</t>
  </si>
  <si>
    <t>Lomapalkkavelan muutos</t>
  </si>
  <si>
    <t>Luontoisedut</t>
  </si>
  <si>
    <t>Luontoisetujen vastatili</t>
  </si>
  <si>
    <t>Henkilösivukulut</t>
  </si>
  <si>
    <t>Eläkevakuutusmaksut</t>
  </si>
  <si>
    <t>Perityt eläkevakuutusmaksut</t>
  </si>
  <si>
    <t>Maksetut eläkkeet</t>
  </si>
  <si>
    <t>Eläkevastuut</t>
  </si>
  <si>
    <t>Muut henkilösivukulut</t>
  </si>
  <si>
    <t>Sosiaaliturvamaksut</t>
  </si>
  <si>
    <t>Lakisääteiset sosiaalivakuutukset</t>
  </si>
  <si>
    <t>Perityt työttömyysvakuutusmaksut</t>
  </si>
  <si>
    <t>Lomap.velan sos.kulut,muutos</t>
  </si>
  <si>
    <t>Poistot ja arvonalentumiset</t>
  </si>
  <si>
    <t>Poisto aineettomista hyödykkeistä</t>
  </si>
  <si>
    <t>Poistot koneista ja kalustosta</t>
  </si>
  <si>
    <t>Muut kulut</t>
  </si>
  <si>
    <t>Vuokrakulut</t>
  </si>
  <si>
    <t>Tilavuokrat</t>
  </si>
  <si>
    <t>Salivuokrat</t>
  </si>
  <si>
    <t>Muut urheilutilavuokrat</t>
  </si>
  <si>
    <t>Työsuhdeautojen leasingvuokrat</t>
  </si>
  <si>
    <t>Muut vuokrat</t>
  </si>
  <si>
    <t>Kone- ja laitevuokrat</t>
  </si>
  <si>
    <t>Matka- ja majoituskulut, henkilökunta</t>
  </si>
  <si>
    <t>Päivärahat</t>
  </si>
  <si>
    <t>Matkakulut (ja majoitus)</t>
  </si>
  <si>
    <t>Kilometrikorvaukset</t>
  </si>
  <si>
    <t>Autokulut työsuhdeautoista</t>
  </si>
  <si>
    <t>Matka- ja majoituskulut, toimintaan osallistuvat</t>
  </si>
  <si>
    <t>Matkakorvaukset ja päivärahat</t>
  </si>
  <si>
    <t>Paralympian kilpailutoiminta</t>
  </si>
  <si>
    <t>Majoitus- ja ruokailu</t>
  </si>
  <si>
    <t>Osanottomaksut</t>
  </si>
  <si>
    <t>Ulkopuoliset palvelut</t>
  </si>
  <si>
    <t>Ostetut koulutuspalvelut</t>
  </si>
  <si>
    <t>Ostetut valmennuspalvelut</t>
  </si>
  <si>
    <t>Ostetut tiedotuspalvelut</t>
  </si>
  <si>
    <t>Ostetut kilpailutoiminnan palvelut</t>
  </si>
  <si>
    <t>Asiantuntijapalvelut</t>
  </si>
  <si>
    <t>Ostetut hallintopalvelut</t>
  </si>
  <si>
    <t>Taloushallintopalvelut</t>
  </si>
  <si>
    <t>ATK-palvelut</t>
  </si>
  <si>
    <t>Puhelin-ja vahtim.palvelut</t>
  </si>
  <si>
    <t>Postituspalvelut</t>
  </si>
  <si>
    <t>Muut ostetut palvelut (esim. gramex)</t>
  </si>
  <si>
    <t>Muut ostetut palvelut</t>
  </si>
  <si>
    <t>Materiaalikulut</t>
  </si>
  <si>
    <t>Koulutusmateriaali</t>
  </si>
  <si>
    <t>Valmennusmateriaali</t>
  </si>
  <si>
    <t>Tiedotusmateriaali</t>
  </si>
  <si>
    <t>Julkaisumateriaali</t>
  </si>
  <si>
    <t>Tutkimusmateriaali</t>
  </si>
  <si>
    <t>Painatuskulut</t>
  </si>
  <si>
    <t>Kopiointi</t>
  </si>
  <si>
    <t>Toimistotarvikkeet</t>
  </si>
  <si>
    <t>Lehdet ja kirjat</t>
  </si>
  <si>
    <t>Pienhankinnat/käyttöomaisuus (alle 840 hankinta/max 2520)</t>
  </si>
  <si>
    <t>Muut materiaalikulut</t>
  </si>
  <si>
    <t>Pyöristyserot</t>
  </si>
  <si>
    <t>Urheilija- ja valmentajatuet</t>
  </si>
  <si>
    <t>Urheilijatuet</t>
  </si>
  <si>
    <t>Liiton leirit</t>
  </si>
  <si>
    <t>Olympiaryhmän muut kulut</t>
  </si>
  <si>
    <t>Patruunakulut</t>
  </si>
  <si>
    <t>Olympiavalm.erityismäärärahat</t>
  </si>
  <si>
    <t>Olympic Solidarity</t>
  </si>
  <si>
    <t>Valmentajatuet</t>
  </si>
  <si>
    <t>Paralympian leirit/valmennustoiminta</t>
  </si>
  <si>
    <t>Paralympian henk.koht. .tuki</t>
  </si>
  <si>
    <t>Jaostotuet (lajijaostot)</t>
  </si>
  <si>
    <t>Tukihenkilöt</t>
  </si>
  <si>
    <t>Muut urheilija ja valm.tuet</t>
  </si>
  <si>
    <t>Muut toimintakulut</t>
  </si>
  <si>
    <t>Työterveydenhoitokulut</t>
  </si>
  <si>
    <t>Työpaikkaruokailu</t>
  </si>
  <si>
    <t>Henkilökunnan koulutus</t>
  </si>
  <si>
    <t>Kokous- ja neuvottelukulut</t>
  </si>
  <si>
    <t>Tiedotustilaisuudet</t>
  </si>
  <si>
    <t>Edustuskulut</t>
  </si>
  <si>
    <t>Palkintokulut</t>
  </si>
  <si>
    <t>Ansiomerkit, viirit yms</t>
  </si>
  <si>
    <t>Ansiomerkkituotot, oikaisuerät---</t>
  </si>
  <si>
    <t>Jäsenmaksut, muut järjestöt</t>
  </si>
  <si>
    <t>Postikulut</t>
  </si>
  <si>
    <t>Puhelin- ja telefaxkulut</t>
  </si>
  <si>
    <t>Autopuhelimet</t>
  </si>
  <si>
    <t>Pankkipalvelumaksut</t>
  </si>
  <si>
    <t>Vahinkovakuutukset</t>
  </si>
  <si>
    <t>Keskinäiset avustukset</t>
  </si>
  <si>
    <t>Avustukset muille yhteisöille</t>
  </si>
  <si>
    <t>Avustukset urheiluseuroille</t>
  </si>
  <si>
    <t>Avustukset aluejärjestöille</t>
  </si>
  <si>
    <t>Varainhankinta</t>
  </si>
  <si>
    <t>Jäsenmaksutuotot</t>
  </si>
  <si>
    <t>Lisenssituotot</t>
  </si>
  <si>
    <t>Lisenssit/vakuutusyhtiö (oikaisu)----</t>
  </si>
  <si>
    <t>Kilpailuluvat</t>
  </si>
  <si>
    <t>Kilpailuverot</t>
  </si>
  <si>
    <t>Myyntituotot (tarvikevälitys)</t>
  </si>
  <si>
    <t>Myyntituotot (lehden til.maksut)</t>
  </si>
  <si>
    <t>Arpajaistuotto</t>
  </si>
  <si>
    <t>Lahjoitukset ja avustukset</t>
  </si>
  <si>
    <t>Ilmoitus- ja mainostuotot</t>
  </si>
  <si>
    <t>Yhteistyösopimukset</t>
  </si>
  <si>
    <t>TV-sopimukset</t>
  </si>
  <si>
    <t>Ostokulut, tarvikevälitys</t>
  </si>
  <si>
    <t>Ilmoitushankintakulut</t>
  </si>
  <si>
    <t>Sopimuskulut</t>
  </si>
  <si>
    <t>Myyntisaamisten poistot</t>
  </si>
  <si>
    <t>Arpajaiskulut</t>
  </si>
  <si>
    <t>Varaston muutos</t>
  </si>
  <si>
    <t>Sijoitus- ja rahoitustoiminta</t>
  </si>
  <si>
    <t>Osinko ja osuuskorkotuotot</t>
  </si>
  <si>
    <t>Korkot.pitkäaik.sijoituksista</t>
  </si>
  <si>
    <t>Muut sijoitustuotot</t>
  </si>
  <si>
    <t>Korkotuotot rahoitusomaisuudesta</t>
  </si>
  <si>
    <t>Muut rahoitustuotot</t>
  </si>
  <si>
    <t>Korkokulut</t>
  </si>
  <si>
    <t>Viivästyskorot</t>
  </si>
  <si>
    <t>Muut rahoituskulut</t>
  </si>
  <si>
    <t>Avustukset yhteensä</t>
  </si>
  <si>
    <t>Yleisavustukset</t>
  </si>
  <si>
    <t xml:space="preserve">Valtionavustus toimintaan </t>
  </si>
  <si>
    <t xml:space="preserve">Valtionavustus matkakuluihin </t>
  </si>
  <si>
    <t>Muut valtion erityisavustukset</t>
  </si>
  <si>
    <t>Olympiakomitean avustukset</t>
  </si>
  <si>
    <t>Valtionavustus o-valm.palkkaukseen</t>
  </si>
  <si>
    <t>Valmennusmääräraha</t>
  </si>
  <si>
    <t>Erityismääräraha</t>
  </si>
  <si>
    <t>Muut yleisavustukset</t>
  </si>
  <si>
    <t>Menot yhteensä</t>
  </si>
  <si>
    <t>Tulot yhteensä</t>
  </si>
  <si>
    <t>TILIKAUDEN TULOS (ylijäämä/alijäämä)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</si>
</sst>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0" xfId="0" applyBorder="1"/>
    <xf numFmtId="0" fontId="0" fillId="0" borderId="2" xfId="0" applyBorder="1"/>
    <xf numFmtId="0" fontId="1" fillId="2" borderId="1" xfId="0" applyFont="1" applyFill="1" applyBorder="1"/>
    <xf numFmtId="0" fontId="0" fillId="2" borderId="0" xfId="0" applyFill="1" applyBorder="1"/>
    <xf numFmtId="0" fontId="0" fillId="2" borderId="2" xfId="0" applyFill="1" applyBorder="1"/>
    <xf numFmtId="0" fontId="2" fillId="0" borderId="0" xfId="0" applyFont="1" applyFill="1"/>
    <xf numFmtId="0" fontId="1" fillId="0" borderId="1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2" xfId="0" applyBorder="1" applyAlignment="1">
      <alignment wrapText="1"/>
    </xf>
    <xf numFmtId="0" fontId="2" fillId="3" borderId="0" xfId="0" applyFont="1" applyFill="1"/>
    <xf numFmtId="3" fontId="0" fillId="3" borderId="0" xfId="0" applyNumberFormat="1" applyFill="1" applyBorder="1"/>
    <xf numFmtId="3" fontId="0" fillId="3" borderId="2" xfId="0" applyNumberFormat="1" applyFill="1" applyBorder="1"/>
    <xf numFmtId="0" fontId="3" fillId="0" borderId="0" xfId="0" applyFont="1" applyFill="1"/>
    <xf numFmtId="3" fontId="0" fillId="0" borderId="0" xfId="0" applyNumberFormat="1" applyBorder="1"/>
    <xf numFmtId="3" fontId="0" fillId="0" borderId="2" xfId="0" applyNumberFormat="1" applyBorder="1"/>
    <xf numFmtId="0" fontId="3" fillId="3" borderId="0" xfId="0" applyFont="1" applyFill="1"/>
    <xf numFmtId="0" fontId="4" fillId="3" borderId="0" xfId="0" applyFont="1" applyFill="1"/>
    <xf numFmtId="0" fontId="0" fillId="3" borderId="0" xfId="0" applyFill="1"/>
    <xf numFmtId="3" fontId="1" fillId="3" borderId="1" xfId="0" applyNumberFormat="1" applyFont="1" applyFill="1" applyBorder="1"/>
    <xf numFmtId="3" fontId="1" fillId="0" borderId="1" xfId="0" applyNumberFormat="1" applyFont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l.datalatu.fi\sal\2019%20toiminta-%20ja%20taloussuunnittelu\Budjettirunk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itys"/>
      <sheetName val="Toimialat"/>
      <sheetName val="Nuoriso"/>
      <sheetName val="Harraste"/>
      <sheetName val="Huippu"/>
      <sheetName val="Järjestö"/>
      <sheetName val="(NU aluejaostot)"/>
      <sheetName val="(HA lajijaostot)"/>
      <sheetName val="(HU Kilpailutoiminta)"/>
      <sheetName val="(HU kivääri)"/>
      <sheetName val="(HU pistooli)"/>
      <sheetName val="(HU haulikko)"/>
      <sheetName val="(HU liikkuva maali)"/>
      <sheetName val="Huippu-urheilun apuvälilehti"/>
    </sheetNames>
    <sheetDataSet>
      <sheetData sheetId="0"/>
      <sheetData sheetId="1">
        <row r="1">
          <cell r="A1" t="str">
            <v>TALOUSARVIO 2019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4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I159" sqref="I159"/>
    </sheetView>
  </sheetViews>
  <sheetFormatPr defaultRowHeight="15" x14ac:dyDescent="0.25"/>
  <cols>
    <col min="2" max="2" width="34.5703125" customWidth="1"/>
    <col min="3" max="3" width="12.140625" style="2" customWidth="1"/>
    <col min="4" max="6" width="8.7109375" style="3" customWidth="1"/>
    <col min="7" max="7" width="8.7109375" style="4" customWidth="1"/>
  </cols>
  <sheetData>
    <row r="1" spans="1:7" x14ac:dyDescent="0.25">
      <c r="A1" s="1" t="str">
        <f>[1]Toimialat!A1</f>
        <v>TALOUSARVIO 2019</v>
      </c>
    </row>
    <row r="2" spans="1:7" x14ac:dyDescent="0.25">
      <c r="C2" s="5"/>
      <c r="D2" s="6"/>
      <c r="E2" s="6"/>
      <c r="F2" s="6"/>
      <c r="G2" s="7"/>
    </row>
    <row r="3" spans="1:7" ht="48.75" customHeight="1" x14ac:dyDescent="0.25">
      <c r="A3" s="8" t="s">
        <v>0</v>
      </c>
      <c r="B3" s="8"/>
      <c r="C3" s="9" t="s">
        <v>1</v>
      </c>
      <c r="D3" s="10" t="s">
        <v>2</v>
      </c>
      <c r="E3" s="10" t="s">
        <v>3</v>
      </c>
      <c r="F3" s="10" t="s">
        <v>4</v>
      </c>
      <c r="G3" s="11" t="s">
        <v>5</v>
      </c>
    </row>
    <row r="4" spans="1:7" x14ac:dyDescent="0.25">
      <c r="A4" s="12" t="s">
        <v>6</v>
      </c>
      <c r="B4" s="12"/>
      <c r="C4" s="21">
        <f t="shared" ref="C4:G4" si="0">SUM(C5:C12)</f>
        <v>2000</v>
      </c>
      <c r="D4" s="13">
        <f t="shared" si="0"/>
        <v>700</v>
      </c>
      <c r="E4" s="13">
        <f t="shared" si="0"/>
        <v>300</v>
      </c>
      <c r="F4" s="13">
        <f t="shared" si="0"/>
        <v>600</v>
      </c>
      <c r="G4" s="14">
        <f t="shared" si="0"/>
        <v>400</v>
      </c>
    </row>
    <row r="5" spans="1:7" x14ac:dyDescent="0.25">
      <c r="A5" s="15">
        <v>3000</v>
      </c>
      <c r="B5" s="15" t="s">
        <v>7</v>
      </c>
      <c r="C5" s="22">
        <v>1500</v>
      </c>
      <c r="D5" s="16">
        <v>500</v>
      </c>
      <c r="E5" s="16">
        <v>200</v>
      </c>
      <c r="F5" s="16">
        <v>500</v>
      </c>
      <c r="G5" s="17">
        <v>300</v>
      </c>
    </row>
    <row r="6" spans="1:7" x14ac:dyDescent="0.25">
      <c r="A6" s="15">
        <v>3002</v>
      </c>
      <c r="B6" s="15" t="s">
        <v>8</v>
      </c>
      <c r="C6" s="22">
        <f t="shared" ref="C6:C12" si="1">SUM(D6:G6)</f>
        <v>0</v>
      </c>
      <c r="D6" s="16"/>
      <c r="E6" s="16"/>
      <c r="F6" s="16"/>
      <c r="G6" s="17"/>
    </row>
    <row r="7" spans="1:7" x14ac:dyDescent="0.25">
      <c r="A7" s="15">
        <v>3004</v>
      </c>
      <c r="B7" s="15" t="s">
        <v>9</v>
      </c>
      <c r="C7" s="22">
        <f t="shared" si="1"/>
        <v>0</v>
      </c>
      <c r="D7" s="16"/>
      <c r="E7" s="16"/>
      <c r="F7" s="16"/>
      <c r="G7" s="17"/>
    </row>
    <row r="8" spans="1:7" x14ac:dyDescent="0.25">
      <c r="A8" s="15">
        <v>3010</v>
      </c>
      <c r="B8" s="15" t="s">
        <v>10</v>
      </c>
      <c r="C8" s="22">
        <f t="shared" si="1"/>
        <v>0</v>
      </c>
      <c r="D8" s="16"/>
      <c r="E8" s="16"/>
      <c r="F8" s="16"/>
      <c r="G8" s="17"/>
    </row>
    <row r="9" spans="1:7" x14ac:dyDescent="0.25">
      <c r="A9" s="15">
        <v>3020</v>
      </c>
      <c r="B9" s="15" t="s">
        <v>11</v>
      </c>
      <c r="C9" s="22">
        <f t="shared" si="1"/>
        <v>0</v>
      </c>
      <c r="D9" s="16"/>
      <c r="E9" s="16"/>
      <c r="F9" s="16"/>
      <c r="G9" s="17"/>
    </row>
    <row r="10" spans="1:7" x14ac:dyDescent="0.25">
      <c r="A10" s="15">
        <v>3022</v>
      </c>
      <c r="B10" s="15" t="s">
        <v>12</v>
      </c>
      <c r="C10" s="22">
        <f t="shared" si="1"/>
        <v>0</v>
      </c>
      <c r="D10" s="16"/>
      <c r="E10" s="16"/>
      <c r="F10" s="16"/>
      <c r="G10" s="17"/>
    </row>
    <row r="11" spans="1:7" x14ac:dyDescent="0.25">
      <c r="A11" s="15">
        <v>3080</v>
      </c>
      <c r="B11" s="15" t="s">
        <v>13</v>
      </c>
      <c r="C11" s="22">
        <f t="shared" si="1"/>
        <v>500</v>
      </c>
      <c r="D11" s="16">
        <v>200</v>
      </c>
      <c r="E11" s="16">
        <v>100</v>
      </c>
      <c r="F11" s="16">
        <v>100</v>
      </c>
      <c r="G11" s="17">
        <v>100</v>
      </c>
    </row>
    <row r="12" spans="1:7" x14ac:dyDescent="0.25">
      <c r="A12" s="15">
        <v>3100</v>
      </c>
      <c r="B12" s="15" t="s">
        <v>14</v>
      </c>
      <c r="C12" s="22">
        <f t="shared" si="1"/>
        <v>0</v>
      </c>
      <c r="D12" s="16"/>
      <c r="E12" s="16"/>
      <c r="F12" s="16"/>
      <c r="G12" s="17"/>
    </row>
    <row r="13" spans="1:7" x14ac:dyDescent="0.25">
      <c r="A13" s="12" t="s">
        <v>15</v>
      </c>
      <c r="B13" s="18"/>
      <c r="C13" s="21">
        <f>C14+C35+C38</f>
        <v>-6680</v>
      </c>
      <c r="D13" s="13">
        <f t="shared" ref="D13:G13" si="2">D14+D35+D38</f>
        <v>-930</v>
      </c>
      <c r="E13" s="13">
        <f t="shared" si="2"/>
        <v>-970</v>
      </c>
      <c r="F13" s="13">
        <f t="shared" si="2"/>
        <v>-1000</v>
      </c>
      <c r="G13" s="14">
        <f t="shared" si="2"/>
        <v>-900</v>
      </c>
    </row>
    <row r="14" spans="1:7" x14ac:dyDescent="0.25">
      <c r="A14" s="19" t="s">
        <v>16</v>
      </c>
      <c r="B14" s="12"/>
      <c r="C14" s="21">
        <f t="shared" ref="C14:G14" si="3">C15+C25+C30</f>
        <v>0</v>
      </c>
      <c r="D14" s="13">
        <f t="shared" si="3"/>
        <v>0</v>
      </c>
      <c r="E14" s="13">
        <f t="shared" si="3"/>
        <v>0</v>
      </c>
      <c r="F14" s="13">
        <f t="shared" si="3"/>
        <v>0</v>
      </c>
      <c r="G14" s="14">
        <f t="shared" si="3"/>
        <v>0</v>
      </c>
    </row>
    <row r="15" spans="1:7" x14ac:dyDescent="0.25">
      <c r="A15" s="12" t="s">
        <v>17</v>
      </c>
      <c r="B15" s="12"/>
      <c r="C15" s="21">
        <f t="shared" ref="C15:G15" si="4">SUM(C16:C24)</f>
        <v>0</v>
      </c>
      <c r="D15" s="13">
        <f t="shared" si="4"/>
        <v>0</v>
      </c>
      <c r="E15" s="13">
        <f t="shared" si="4"/>
        <v>0</v>
      </c>
      <c r="F15" s="13">
        <f t="shared" si="4"/>
        <v>0</v>
      </c>
      <c r="G15" s="14">
        <f t="shared" si="4"/>
        <v>0</v>
      </c>
    </row>
    <row r="16" spans="1:7" x14ac:dyDescent="0.25">
      <c r="A16" s="15">
        <v>3200</v>
      </c>
      <c r="B16" s="15" t="s">
        <v>18</v>
      </c>
      <c r="C16" s="22">
        <f>SUM(D16:G16)</f>
        <v>0</v>
      </c>
      <c r="D16" s="16"/>
      <c r="E16" s="16"/>
      <c r="F16" s="16"/>
      <c r="G16" s="17"/>
    </row>
    <row r="17" spans="1:7" x14ac:dyDescent="0.25">
      <c r="A17" s="15">
        <v>3210</v>
      </c>
      <c r="B17" s="15" t="s">
        <v>19</v>
      </c>
      <c r="C17" s="22">
        <f t="shared" ref="C17:C24" si="5">SUM(D17:G17)</f>
        <v>0</v>
      </c>
      <c r="D17" s="16"/>
      <c r="E17" s="16"/>
      <c r="F17" s="16"/>
      <c r="G17" s="17"/>
    </row>
    <row r="18" spans="1:7" x14ac:dyDescent="0.25">
      <c r="A18" s="15">
        <v>3220</v>
      </c>
      <c r="B18" s="15" t="s">
        <v>20</v>
      </c>
      <c r="C18" s="22">
        <f t="shared" si="5"/>
        <v>0</v>
      </c>
      <c r="D18" s="16"/>
      <c r="E18" s="16"/>
      <c r="F18" s="16"/>
      <c r="G18" s="17"/>
    </row>
    <row r="19" spans="1:7" x14ac:dyDescent="0.25">
      <c r="A19" s="15">
        <v>3225</v>
      </c>
      <c r="B19" s="15" t="s">
        <v>21</v>
      </c>
      <c r="C19" s="22">
        <f t="shared" si="5"/>
        <v>0</v>
      </c>
      <c r="D19" s="16"/>
      <c r="E19" s="16"/>
      <c r="F19" s="16"/>
      <c r="G19" s="17"/>
    </row>
    <row r="20" spans="1:7" x14ac:dyDescent="0.25">
      <c r="A20" s="15">
        <v>3230</v>
      </c>
      <c r="B20" s="15" t="s">
        <v>22</v>
      </c>
      <c r="C20" s="22">
        <f t="shared" si="5"/>
        <v>0</v>
      </c>
      <c r="D20" s="16"/>
      <c r="E20" s="16"/>
      <c r="F20" s="16"/>
      <c r="G20" s="17"/>
    </row>
    <row r="21" spans="1:7" x14ac:dyDescent="0.25">
      <c r="A21" s="15">
        <v>3231</v>
      </c>
      <c r="B21" s="15" t="s">
        <v>23</v>
      </c>
      <c r="C21" s="22">
        <f t="shared" si="5"/>
        <v>0</v>
      </c>
      <c r="D21" s="16"/>
      <c r="E21" s="16"/>
      <c r="F21" s="16"/>
      <c r="G21" s="17"/>
    </row>
    <row r="22" spans="1:7" x14ac:dyDescent="0.25">
      <c r="A22" s="15">
        <v>3232</v>
      </c>
      <c r="B22" s="15" t="s">
        <v>24</v>
      </c>
      <c r="C22" s="22">
        <f t="shared" si="5"/>
        <v>0</v>
      </c>
      <c r="D22" s="16"/>
      <c r="E22" s="16"/>
      <c r="F22" s="16"/>
      <c r="G22" s="17"/>
    </row>
    <row r="23" spans="1:7" x14ac:dyDescent="0.25">
      <c r="A23" s="15">
        <v>3234</v>
      </c>
      <c r="B23" s="15" t="s">
        <v>25</v>
      </c>
      <c r="C23" s="22">
        <f t="shared" si="5"/>
        <v>0</v>
      </c>
      <c r="D23" s="16"/>
      <c r="E23" s="16"/>
      <c r="F23" s="16"/>
      <c r="G23" s="17"/>
    </row>
    <row r="24" spans="1:7" x14ac:dyDescent="0.25">
      <c r="A24" s="15">
        <v>3235</v>
      </c>
      <c r="B24" s="15" t="s">
        <v>26</v>
      </c>
      <c r="C24" s="22">
        <f t="shared" si="5"/>
        <v>0</v>
      </c>
      <c r="D24" s="16"/>
      <c r="E24" s="16"/>
      <c r="F24" s="16"/>
      <c r="G24" s="17"/>
    </row>
    <row r="25" spans="1:7" x14ac:dyDescent="0.25">
      <c r="A25" s="12" t="s">
        <v>27</v>
      </c>
      <c r="B25" s="12"/>
      <c r="C25" s="21">
        <f t="shared" ref="C25:G25" si="6">SUM(C26:C29)</f>
        <v>0</v>
      </c>
      <c r="D25" s="13">
        <f t="shared" si="6"/>
        <v>0</v>
      </c>
      <c r="E25" s="13">
        <f t="shared" si="6"/>
        <v>0</v>
      </c>
      <c r="F25" s="13">
        <f t="shared" si="6"/>
        <v>0</v>
      </c>
      <c r="G25" s="14">
        <f t="shared" si="6"/>
        <v>0</v>
      </c>
    </row>
    <row r="26" spans="1:7" x14ac:dyDescent="0.25">
      <c r="A26" s="15">
        <v>3250</v>
      </c>
      <c r="B26" s="15" t="s">
        <v>28</v>
      </c>
      <c r="C26" s="22">
        <f t="shared" ref="C26:C29" si="7">SUM(D26:G26)</f>
        <v>0</v>
      </c>
      <c r="D26" s="16"/>
      <c r="E26" s="16"/>
      <c r="F26" s="16"/>
      <c r="G26" s="17"/>
    </row>
    <row r="27" spans="1:7" x14ac:dyDescent="0.25">
      <c r="A27" s="15">
        <v>3251</v>
      </c>
      <c r="B27" s="15" t="s">
        <v>29</v>
      </c>
      <c r="C27" s="22">
        <f t="shared" si="7"/>
        <v>0</v>
      </c>
      <c r="D27" s="16"/>
      <c r="E27" s="16"/>
      <c r="F27" s="16"/>
      <c r="G27" s="17"/>
    </row>
    <row r="28" spans="1:7" x14ac:dyDescent="0.25">
      <c r="A28" s="15">
        <v>3286</v>
      </c>
      <c r="B28" s="15" t="s">
        <v>30</v>
      </c>
      <c r="C28" s="22">
        <f t="shared" si="7"/>
        <v>0</v>
      </c>
      <c r="D28" s="16"/>
      <c r="E28" s="16"/>
      <c r="F28" s="16"/>
      <c r="G28" s="17"/>
    </row>
    <row r="29" spans="1:7" x14ac:dyDescent="0.25">
      <c r="A29" s="15">
        <v>3287</v>
      </c>
      <c r="B29" s="15" t="s">
        <v>31</v>
      </c>
      <c r="C29" s="22">
        <f t="shared" si="7"/>
        <v>0</v>
      </c>
      <c r="D29" s="16"/>
      <c r="E29" s="16"/>
      <c r="F29" s="16"/>
      <c r="G29" s="17"/>
    </row>
    <row r="30" spans="1:7" x14ac:dyDescent="0.25">
      <c r="A30" s="12" t="s">
        <v>32</v>
      </c>
      <c r="B30" s="18"/>
      <c r="C30" s="21">
        <f t="shared" ref="C30:G30" si="8">SUM(C31:C34)</f>
        <v>0</v>
      </c>
      <c r="D30" s="13">
        <f t="shared" si="8"/>
        <v>0</v>
      </c>
      <c r="E30" s="13">
        <f t="shared" si="8"/>
        <v>0</v>
      </c>
      <c r="F30" s="13">
        <f t="shared" si="8"/>
        <v>0</v>
      </c>
      <c r="G30" s="14">
        <f t="shared" si="8"/>
        <v>0</v>
      </c>
    </row>
    <row r="31" spans="1:7" x14ac:dyDescent="0.25">
      <c r="A31" s="15">
        <v>3240</v>
      </c>
      <c r="B31" s="15" t="s">
        <v>33</v>
      </c>
      <c r="C31" s="22">
        <f t="shared" ref="C31:C34" si="9">SUM(D31:G31)</f>
        <v>0</v>
      </c>
      <c r="D31" s="16"/>
      <c r="E31" s="16"/>
      <c r="F31" s="16"/>
      <c r="G31" s="17"/>
    </row>
    <row r="32" spans="1:7" x14ac:dyDescent="0.25">
      <c r="A32" s="15">
        <v>3260</v>
      </c>
      <c r="B32" s="15" t="s">
        <v>34</v>
      </c>
      <c r="C32" s="22">
        <f t="shared" si="9"/>
        <v>0</v>
      </c>
      <c r="D32" s="16"/>
      <c r="E32" s="16"/>
      <c r="F32" s="16"/>
      <c r="G32" s="17"/>
    </row>
    <row r="33" spans="1:7" x14ac:dyDescent="0.25">
      <c r="A33" s="15">
        <v>3261</v>
      </c>
      <c r="B33" s="15" t="s">
        <v>35</v>
      </c>
      <c r="C33" s="22">
        <f t="shared" si="9"/>
        <v>0</v>
      </c>
      <c r="D33" s="16"/>
      <c r="E33" s="16"/>
      <c r="F33" s="16"/>
      <c r="G33" s="17"/>
    </row>
    <row r="34" spans="1:7" x14ac:dyDescent="0.25">
      <c r="A34" s="15">
        <v>3270</v>
      </c>
      <c r="B34" s="15" t="s">
        <v>36</v>
      </c>
      <c r="C34" s="22">
        <f t="shared" si="9"/>
        <v>0</v>
      </c>
      <c r="D34" s="16"/>
      <c r="E34" s="16"/>
      <c r="F34" s="16"/>
      <c r="G34" s="17"/>
    </row>
    <row r="35" spans="1:7" x14ac:dyDescent="0.25">
      <c r="A35" s="19" t="s">
        <v>37</v>
      </c>
      <c r="B35" s="12"/>
      <c r="C35" s="21">
        <f t="shared" ref="C35:G35" si="10">SUM(C36:C37)</f>
        <v>-250</v>
      </c>
      <c r="D35" s="13">
        <f t="shared" si="10"/>
        <v>0</v>
      </c>
      <c r="E35" s="13">
        <f t="shared" si="10"/>
        <v>0</v>
      </c>
      <c r="F35" s="13">
        <f t="shared" si="10"/>
        <v>0</v>
      </c>
      <c r="G35" s="14">
        <f t="shared" si="10"/>
        <v>0</v>
      </c>
    </row>
    <row r="36" spans="1:7" x14ac:dyDescent="0.25">
      <c r="A36" s="15">
        <v>3292</v>
      </c>
      <c r="B36" s="15" t="s">
        <v>38</v>
      </c>
      <c r="C36" s="22">
        <f t="shared" ref="C36" si="11">SUM(D36:G36)</f>
        <v>0</v>
      </c>
      <c r="D36" s="16"/>
      <c r="E36" s="16"/>
      <c r="F36" s="16"/>
      <c r="G36" s="17"/>
    </row>
    <row r="37" spans="1:7" x14ac:dyDescent="0.25">
      <c r="A37" s="15">
        <v>3294</v>
      </c>
      <c r="B37" s="15" t="s">
        <v>39</v>
      </c>
      <c r="C37" s="22">
        <v>-250</v>
      </c>
      <c r="D37" s="16"/>
      <c r="E37" s="16"/>
      <c r="F37" s="16"/>
      <c r="G37" s="17"/>
    </row>
    <row r="38" spans="1:7" x14ac:dyDescent="0.25">
      <c r="A38" s="19" t="s">
        <v>40</v>
      </c>
      <c r="B38" s="18"/>
      <c r="C38" s="21">
        <f t="shared" ref="C38:G38" si="12">C39+C46+C51+C56+C69+C82+C95+C112</f>
        <v>-6430</v>
      </c>
      <c r="D38" s="13">
        <f t="shared" si="12"/>
        <v>-930</v>
      </c>
      <c r="E38" s="13">
        <f t="shared" si="12"/>
        <v>-970</v>
      </c>
      <c r="F38" s="13">
        <f t="shared" si="12"/>
        <v>-1000</v>
      </c>
      <c r="G38" s="14">
        <f t="shared" si="12"/>
        <v>-900</v>
      </c>
    </row>
    <row r="39" spans="1:7" x14ac:dyDescent="0.25">
      <c r="A39" s="12" t="s">
        <v>41</v>
      </c>
      <c r="B39" s="12"/>
      <c r="C39" s="21">
        <f t="shared" ref="C39:G39" si="13">SUM(C40:C45)</f>
        <v>-400</v>
      </c>
      <c r="D39" s="13">
        <f t="shared" si="13"/>
        <v>-100</v>
      </c>
      <c r="E39" s="13">
        <f t="shared" si="13"/>
        <v>-100</v>
      </c>
      <c r="F39" s="13">
        <f t="shared" si="13"/>
        <v>-100</v>
      </c>
      <c r="G39" s="14">
        <f t="shared" si="13"/>
        <v>-100</v>
      </c>
    </row>
    <row r="40" spans="1:7" x14ac:dyDescent="0.25">
      <c r="A40" s="15">
        <v>3300</v>
      </c>
      <c r="B40" s="15" t="s">
        <v>42</v>
      </c>
      <c r="C40" s="22">
        <f t="shared" ref="C40:C45" si="14">SUM(D40:G40)</f>
        <v>-400</v>
      </c>
      <c r="D40" s="16">
        <v>-100</v>
      </c>
      <c r="E40" s="16">
        <v>-100</v>
      </c>
      <c r="F40" s="16">
        <v>-100</v>
      </c>
      <c r="G40" s="17">
        <v>-100</v>
      </c>
    </row>
    <row r="41" spans="1:7" x14ac:dyDescent="0.25">
      <c r="A41" s="15">
        <v>3310</v>
      </c>
      <c r="B41" s="15" t="s">
        <v>43</v>
      </c>
      <c r="C41" s="22">
        <f t="shared" si="14"/>
        <v>0</v>
      </c>
      <c r="D41" s="16"/>
      <c r="E41" s="16"/>
      <c r="F41" s="16"/>
      <c r="G41" s="17"/>
    </row>
    <row r="42" spans="1:7" x14ac:dyDescent="0.25">
      <c r="A42" s="15">
        <v>3326</v>
      </c>
      <c r="B42" s="15" t="s">
        <v>44</v>
      </c>
      <c r="C42" s="22">
        <f t="shared" si="14"/>
        <v>0</v>
      </c>
      <c r="D42" s="16"/>
      <c r="E42" s="16"/>
      <c r="F42" s="16"/>
      <c r="G42" s="17"/>
    </row>
    <row r="43" spans="1:7" x14ac:dyDescent="0.25">
      <c r="A43" s="15">
        <v>3336</v>
      </c>
      <c r="B43" s="15" t="s">
        <v>45</v>
      </c>
      <c r="C43" s="22">
        <f t="shared" si="14"/>
        <v>0</v>
      </c>
      <c r="D43" s="16"/>
      <c r="E43" s="16"/>
      <c r="F43" s="16"/>
      <c r="G43" s="17"/>
    </row>
    <row r="44" spans="1:7" x14ac:dyDescent="0.25">
      <c r="A44" s="15">
        <v>3338</v>
      </c>
      <c r="B44" s="15" t="s">
        <v>46</v>
      </c>
      <c r="C44" s="22">
        <f t="shared" si="14"/>
        <v>0</v>
      </c>
      <c r="D44" s="16"/>
      <c r="E44" s="16"/>
      <c r="F44" s="16"/>
      <c r="G44" s="17"/>
    </row>
    <row r="45" spans="1:7" x14ac:dyDescent="0.25">
      <c r="A45" s="15">
        <v>3330</v>
      </c>
      <c r="B45" s="15" t="s">
        <v>47</v>
      </c>
      <c r="C45" s="22">
        <f t="shared" si="14"/>
        <v>0</v>
      </c>
      <c r="D45" s="16"/>
      <c r="E45" s="16"/>
      <c r="F45" s="16"/>
      <c r="G45" s="17"/>
    </row>
    <row r="46" spans="1:7" x14ac:dyDescent="0.25">
      <c r="A46" s="12" t="s">
        <v>48</v>
      </c>
      <c r="B46" s="12"/>
      <c r="C46" s="21">
        <f t="shared" ref="C46:G46" si="15">SUM(C47:C50)</f>
        <v>-1300</v>
      </c>
      <c r="D46" s="13">
        <f t="shared" si="15"/>
        <v>-300</v>
      </c>
      <c r="E46" s="13">
        <f t="shared" si="15"/>
        <v>-350</v>
      </c>
      <c r="F46" s="13">
        <f t="shared" si="15"/>
        <v>-350</v>
      </c>
      <c r="G46" s="14">
        <f t="shared" si="15"/>
        <v>-300</v>
      </c>
    </row>
    <row r="47" spans="1:7" x14ac:dyDescent="0.25">
      <c r="A47" s="15">
        <v>3500</v>
      </c>
      <c r="B47" s="15" t="s">
        <v>49</v>
      </c>
      <c r="C47" s="22">
        <f t="shared" ref="C47:C50" si="16">SUM(D47:G47)</f>
        <v>0</v>
      </c>
      <c r="D47" s="16"/>
      <c r="E47" s="16"/>
      <c r="F47" s="16"/>
      <c r="G47" s="17"/>
    </row>
    <row r="48" spans="1:7" x14ac:dyDescent="0.25">
      <c r="A48" s="15">
        <v>3510</v>
      </c>
      <c r="B48" s="15" t="s">
        <v>50</v>
      </c>
      <c r="C48" s="22">
        <f t="shared" si="16"/>
        <v>0</v>
      </c>
      <c r="D48" s="16"/>
      <c r="E48" s="16"/>
      <c r="F48" s="16"/>
      <c r="G48" s="17"/>
    </row>
    <row r="49" spans="1:7" x14ac:dyDescent="0.25">
      <c r="A49" s="15">
        <v>3520</v>
      </c>
      <c r="B49" s="15" t="s">
        <v>51</v>
      </c>
      <c r="C49" s="22">
        <f t="shared" si="16"/>
        <v>-1300</v>
      </c>
      <c r="D49" s="16">
        <v>-300</v>
      </c>
      <c r="E49" s="16">
        <v>-350</v>
      </c>
      <c r="F49" s="16">
        <v>-350</v>
      </c>
      <c r="G49" s="17">
        <v>-300</v>
      </c>
    </row>
    <row r="50" spans="1:7" x14ac:dyDescent="0.25">
      <c r="A50" s="15">
        <v>3530</v>
      </c>
      <c r="B50" s="15" t="s">
        <v>52</v>
      </c>
      <c r="C50" s="22">
        <f t="shared" si="16"/>
        <v>0</v>
      </c>
      <c r="D50" s="16"/>
      <c r="E50" s="16"/>
      <c r="F50" s="16"/>
      <c r="G50" s="17"/>
    </row>
    <row r="51" spans="1:7" x14ac:dyDescent="0.25">
      <c r="A51" s="12" t="s">
        <v>53</v>
      </c>
      <c r="B51" s="12"/>
      <c r="C51" s="21">
        <f t="shared" ref="C51:G51" si="17">SUM(C52:C55)</f>
        <v>-900</v>
      </c>
      <c r="D51" s="13">
        <f t="shared" si="17"/>
        <v>-225</v>
      </c>
      <c r="E51" s="13">
        <f t="shared" si="17"/>
        <v>-225</v>
      </c>
      <c r="F51" s="13">
        <f t="shared" si="17"/>
        <v>-225</v>
      </c>
      <c r="G51" s="14">
        <f t="shared" si="17"/>
        <v>-225</v>
      </c>
    </row>
    <row r="52" spans="1:7" x14ac:dyDescent="0.25">
      <c r="A52" s="15">
        <v>3550</v>
      </c>
      <c r="B52" s="15" t="s">
        <v>54</v>
      </c>
      <c r="C52" s="22">
        <f t="shared" ref="C52:C55" si="18">SUM(D52:G52)</f>
        <v>-600</v>
      </c>
      <c r="D52" s="16">
        <v>-150</v>
      </c>
      <c r="E52" s="16">
        <v>-150</v>
      </c>
      <c r="F52" s="16">
        <v>-150</v>
      </c>
      <c r="G52" s="17">
        <v>-150</v>
      </c>
    </row>
    <row r="53" spans="1:7" x14ac:dyDescent="0.25">
      <c r="A53" s="15">
        <v>3555</v>
      </c>
      <c r="B53" s="15" t="s">
        <v>55</v>
      </c>
      <c r="C53" s="22">
        <f t="shared" si="18"/>
        <v>0</v>
      </c>
      <c r="D53" s="16"/>
      <c r="E53" s="16"/>
      <c r="F53" s="16"/>
      <c r="G53" s="17"/>
    </row>
    <row r="54" spans="1:7" x14ac:dyDescent="0.25">
      <c r="A54" s="15">
        <v>3560</v>
      </c>
      <c r="B54" s="15" t="s">
        <v>56</v>
      </c>
      <c r="C54" s="22">
        <f t="shared" si="18"/>
        <v>-300</v>
      </c>
      <c r="D54" s="16">
        <v>-75</v>
      </c>
      <c r="E54" s="16">
        <v>-75</v>
      </c>
      <c r="F54" s="16">
        <v>-75</v>
      </c>
      <c r="G54" s="17">
        <v>-75</v>
      </c>
    </row>
    <row r="55" spans="1:7" x14ac:dyDescent="0.25">
      <c r="A55" s="15">
        <v>3580</v>
      </c>
      <c r="B55" s="15" t="s">
        <v>57</v>
      </c>
      <c r="C55" s="22">
        <f t="shared" si="18"/>
        <v>0</v>
      </c>
      <c r="D55" s="16"/>
      <c r="E55" s="16"/>
      <c r="F55" s="16"/>
      <c r="G55" s="17"/>
    </row>
    <row r="56" spans="1:7" x14ac:dyDescent="0.25">
      <c r="A56" s="12" t="s">
        <v>58</v>
      </c>
      <c r="B56" s="18"/>
      <c r="C56" s="21">
        <f t="shared" ref="C56:G56" si="19">SUM(C57:C68)</f>
        <v>-500</v>
      </c>
      <c r="D56" s="13">
        <f t="shared" si="19"/>
        <v>-125</v>
      </c>
      <c r="E56" s="13">
        <f t="shared" si="19"/>
        <v>-125</v>
      </c>
      <c r="F56" s="13">
        <f t="shared" si="19"/>
        <v>-125</v>
      </c>
      <c r="G56" s="14">
        <f t="shared" si="19"/>
        <v>-125</v>
      </c>
    </row>
    <row r="57" spans="1:7" x14ac:dyDescent="0.25">
      <c r="A57" s="15">
        <v>3400</v>
      </c>
      <c r="B57" s="15" t="s">
        <v>59</v>
      </c>
      <c r="C57" s="22">
        <f t="shared" ref="C57:C68" si="20">SUM(D57:G57)</f>
        <v>0</v>
      </c>
      <c r="D57" s="16"/>
      <c r="E57" s="16"/>
      <c r="F57" s="16"/>
      <c r="G57" s="17"/>
    </row>
    <row r="58" spans="1:7" x14ac:dyDescent="0.25">
      <c r="A58" s="15">
        <v>3402</v>
      </c>
      <c r="B58" s="15" t="s">
        <v>60</v>
      </c>
      <c r="C58" s="22">
        <f t="shared" si="20"/>
        <v>0</v>
      </c>
      <c r="D58" s="16"/>
      <c r="E58" s="16"/>
      <c r="F58" s="16"/>
      <c r="G58" s="17"/>
    </row>
    <row r="59" spans="1:7" x14ac:dyDescent="0.25">
      <c r="A59" s="15">
        <v>3404</v>
      </c>
      <c r="B59" s="15" t="s">
        <v>61</v>
      </c>
      <c r="C59" s="22">
        <f t="shared" si="20"/>
        <v>0</v>
      </c>
      <c r="D59" s="16"/>
      <c r="E59" s="16"/>
      <c r="F59" s="16"/>
      <c r="G59" s="17"/>
    </row>
    <row r="60" spans="1:7" x14ac:dyDescent="0.25">
      <c r="A60" s="15">
        <v>3406</v>
      </c>
      <c r="B60" s="15" t="s">
        <v>62</v>
      </c>
      <c r="C60" s="22">
        <f t="shared" si="20"/>
        <v>0</v>
      </c>
      <c r="D60" s="16"/>
      <c r="E60" s="16"/>
      <c r="F60" s="16"/>
      <c r="G60" s="17"/>
    </row>
    <row r="61" spans="1:7" x14ac:dyDescent="0.25">
      <c r="A61" s="15">
        <v>3410</v>
      </c>
      <c r="B61" s="15" t="s">
        <v>63</v>
      </c>
      <c r="C61" s="22">
        <f t="shared" si="20"/>
        <v>0</v>
      </c>
      <c r="D61" s="16"/>
      <c r="E61" s="16"/>
      <c r="F61" s="16"/>
      <c r="G61" s="17"/>
    </row>
    <row r="62" spans="1:7" x14ac:dyDescent="0.25">
      <c r="A62" s="15">
        <v>3420</v>
      </c>
      <c r="B62" s="15" t="s">
        <v>64</v>
      </c>
      <c r="C62" s="22">
        <f t="shared" si="20"/>
        <v>-500</v>
      </c>
      <c r="D62" s="16">
        <v>-125</v>
      </c>
      <c r="E62" s="16">
        <v>-125</v>
      </c>
      <c r="F62" s="16">
        <v>-125</v>
      </c>
      <c r="G62" s="17">
        <v>-125</v>
      </c>
    </row>
    <row r="63" spans="1:7" x14ac:dyDescent="0.25">
      <c r="A63" s="15">
        <v>3422</v>
      </c>
      <c r="B63" s="15" t="s">
        <v>65</v>
      </c>
      <c r="C63" s="22">
        <f t="shared" si="20"/>
        <v>0</v>
      </c>
      <c r="D63" s="16"/>
      <c r="E63" s="16"/>
      <c r="F63" s="16"/>
      <c r="G63" s="17"/>
    </row>
    <row r="64" spans="1:7" x14ac:dyDescent="0.25">
      <c r="A64" s="15">
        <v>3424</v>
      </c>
      <c r="B64" s="15" t="s">
        <v>66</v>
      </c>
      <c r="C64" s="22">
        <f t="shared" si="20"/>
        <v>0</v>
      </c>
      <c r="D64" s="16"/>
      <c r="E64" s="16"/>
      <c r="F64" s="16"/>
      <c r="G64" s="17"/>
    </row>
    <row r="65" spans="1:7" x14ac:dyDescent="0.25">
      <c r="A65" s="15">
        <v>3430</v>
      </c>
      <c r="B65" s="15" t="s">
        <v>67</v>
      </c>
      <c r="C65" s="22">
        <f t="shared" si="20"/>
        <v>0</v>
      </c>
      <c r="D65" s="16"/>
      <c r="E65" s="16"/>
      <c r="F65" s="16"/>
      <c r="G65" s="17"/>
    </row>
    <row r="66" spans="1:7" x14ac:dyDescent="0.25">
      <c r="A66" s="15">
        <v>3432</v>
      </c>
      <c r="B66" s="15" t="s">
        <v>68</v>
      </c>
      <c r="C66" s="22">
        <f t="shared" si="20"/>
        <v>0</v>
      </c>
      <c r="D66" s="16"/>
      <c r="E66" s="16"/>
      <c r="F66" s="16"/>
      <c r="G66" s="17"/>
    </row>
    <row r="67" spans="1:7" x14ac:dyDescent="0.25">
      <c r="A67" s="15">
        <v>3436</v>
      </c>
      <c r="B67" s="15" t="s">
        <v>69</v>
      </c>
      <c r="C67" s="22">
        <f t="shared" si="20"/>
        <v>0</v>
      </c>
      <c r="D67" s="16"/>
      <c r="E67" s="16"/>
      <c r="F67" s="16"/>
      <c r="G67" s="17"/>
    </row>
    <row r="68" spans="1:7" x14ac:dyDescent="0.25">
      <c r="A68" s="15">
        <v>3438</v>
      </c>
      <c r="B68" s="15" t="s">
        <v>70</v>
      </c>
      <c r="C68" s="22">
        <f t="shared" si="20"/>
        <v>0</v>
      </c>
      <c r="D68" s="16"/>
      <c r="E68" s="16"/>
      <c r="F68" s="16"/>
      <c r="G68" s="17"/>
    </row>
    <row r="69" spans="1:7" x14ac:dyDescent="0.25">
      <c r="A69" s="12" t="s">
        <v>71</v>
      </c>
      <c r="B69" s="12"/>
      <c r="C69" s="21">
        <f t="shared" ref="C69:G69" si="21">SUM(C70:C81)</f>
        <v>-240</v>
      </c>
      <c r="D69" s="13">
        <f t="shared" si="21"/>
        <v>-50</v>
      </c>
      <c r="E69" s="13">
        <f t="shared" si="21"/>
        <v>-20</v>
      </c>
      <c r="F69" s="13">
        <f t="shared" si="21"/>
        <v>-50</v>
      </c>
      <c r="G69" s="14">
        <f t="shared" si="21"/>
        <v>-20</v>
      </c>
    </row>
    <row r="70" spans="1:7" x14ac:dyDescent="0.25">
      <c r="A70" s="15">
        <v>3600</v>
      </c>
      <c r="B70" s="15" t="s">
        <v>72</v>
      </c>
      <c r="C70" s="22">
        <f t="shared" ref="C70:C81" si="22">SUM(D70:G70)</f>
        <v>-80</v>
      </c>
      <c r="D70" s="16">
        <v>-20</v>
      </c>
      <c r="E70" s="16">
        <v>-20</v>
      </c>
      <c r="F70" s="16">
        <v>-20</v>
      </c>
      <c r="G70" s="17">
        <v>-20</v>
      </c>
    </row>
    <row r="71" spans="1:7" x14ac:dyDescent="0.25">
      <c r="A71" s="15">
        <v>3602</v>
      </c>
      <c r="B71" s="15" t="s">
        <v>73</v>
      </c>
      <c r="C71" s="22">
        <v>-100</v>
      </c>
      <c r="D71" s="16"/>
      <c r="E71" s="16"/>
      <c r="F71" s="16"/>
      <c r="G71" s="17"/>
    </row>
    <row r="72" spans="1:7" x14ac:dyDescent="0.25">
      <c r="A72" s="15">
        <v>3604</v>
      </c>
      <c r="B72" s="15" t="s">
        <v>74</v>
      </c>
      <c r="C72" s="22">
        <f t="shared" si="22"/>
        <v>0</v>
      </c>
      <c r="D72" s="16"/>
      <c r="E72" s="16"/>
      <c r="F72" s="16"/>
      <c r="G72" s="17"/>
    </row>
    <row r="73" spans="1:7" x14ac:dyDescent="0.25">
      <c r="A73" s="15">
        <v>3606</v>
      </c>
      <c r="B73" s="15" t="s">
        <v>75</v>
      </c>
      <c r="C73" s="22">
        <f t="shared" si="22"/>
        <v>0</v>
      </c>
      <c r="D73" s="16"/>
      <c r="E73" s="16"/>
      <c r="F73" s="16"/>
      <c r="G73" s="17"/>
    </row>
    <row r="74" spans="1:7" x14ac:dyDescent="0.25">
      <c r="A74" s="15">
        <v>3608</v>
      </c>
      <c r="B74" s="15" t="s">
        <v>76</v>
      </c>
      <c r="C74" s="22">
        <f t="shared" si="22"/>
        <v>0</v>
      </c>
      <c r="D74" s="16"/>
      <c r="E74" s="16"/>
      <c r="F74" s="16"/>
      <c r="G74" s="17"/>
    </row>
    <row r="75" spans="1:7" x14ac:dyDescent="0.25">
      <c r="A75" s="15">
        <v>3620</v>
      </c>
      <c r="B75" s="15" t="s">
        <v>77</v>
      </c>
      <c r="C75" s="22">
        <f t="shared" si="22"/>
        <v>0</v>
      </c>
      <c r="D75" s="16"/>
      <c r="E75" s="16"/>
      <c r="F75" s="16"/>
      <c r="G75" s="17"/>
    </row>
    <row r="76" spans="1:7" x14ac:dyDescent="0.25">
      <c r="A76" s="15">
        <v>3640</v>
      </c>
      <c r="B76" s="15" t="s">
        <v>78</v>
      </c>
      <c r="C76" s="22">
        <f t="shared" si="22"/>
        <v>0</v>
      </c>
      <c r="D76" s="16"/>
      <c r="E76" s="16"/>
      <c r="F76" s="16"/>
      <c r="G76" s="17"/>
    </row>
    <row r="77" spans="1:7" x14ac:dyDescent="0.25">
      <c r="A77" s="15">
        <v>3650</v>
      </c>
      <c r="B77" s="15" t="s">
        <v>79</v>
      </c>
      <c r="C77" s="22">
        <f t="shared" si="22"/>
        <v>-60</v>
      </c>
      <c r="D77" s="16">
        <v>-30</v>
      </c>
      <c r="E77" s="16"/>
      <c r="F77" s="16">
        <v>-30</v>
      </c>
      <c r="G77" s="17"/>
    </row>
    <row r="78" spans="1:7" x14ac:dyDescent="0.25">
      <c r="A78" s="15">
        <v>3660</v>
      </c>
      <c r="B78" s="15" t="s">
        <v>80</v>
      </c>
      <c r="C78" s="22">
        <f t="shared" si="22"/>
        <v>0</v>
      </c>
      <c r="D78" s="16"/>
      <c r="E78" s="16"/>
      <c r="F78" s="16"/>
      <c r="G78" s="17"/>
    </row>
    <row r="79" spans="1:7" x14ac:dyDescent="0.25">
      <c r="A79" s="15">
        <v>3680</v>
      </c>
      <c r="B79" s="15" t="s">
        <v>81</v>
      </c>
      <c r="C79" s="22">
        <f t="shared" si="22"/>
        <v>0</v>
      </c>
      <c r="D79" s="16"/>
      <c r="E79" s="16"/>
      <c r="F79" s="16"/>
      <c r="G79" s="17"/>
    </row>
    <row r="80" spans="1:7" x14ac:dyDescent="0.25">
      <c r="A80" s="15">
        <v>3690</v>
      </c>
      <c r="B80" s="15" t="s">
        <v>82</v>
      </c>
      <c r="C80" s="22">
        <f t="shared" si="22"/>
        <v>0</v>
      </c>
      <c r="D80" s="16"/>
      <c r="E80" s="16"/>
      <c r="F80" s="16"/>
      <c r="G80" s="17"/>
    </row>
    <row r="81" spans="1:7" x14ac:dyDescent="0.25">
      <c r="A81" s="15">
        <v>8570</v>
      </c>
      <c r="B81" s="15" t="s">
        <v>83</v>
      </c>
      <c r="C81" s="22">
        <f t="shared" si="22"/>
        <v>0</v>
      </c>
      <c r="D81" s="16"/>
      <c r="E81" s="16"/>
      <c r="F81" s="16"/>
      <c r="G81" s="17"/>
    </row>
    <row r="82" spans="1:7" x14ac:dyDescent="0.25">
      <c r="A82" s="12" t="s">
        <v>84</v>
      </c>
      <c r="B82" s="12"/>
      <c r="C82" s="21">
        <f t="shared" ref="C82:G82" si="23">SUM(C83:C94)</f>
        <v>-2300</v>
      </c>
      <c r="D82" s="13">
        <f t="shared" si="23"/>
        <v>0</v>
      </c>
      <c r="E82" s="13">
        <f t="shared" si="23"/>
        <v>0</v>
      </c>
      <c r="F82" s="13">
        <f t="shared" si="23"/>
        <v>0</v>
      </c>
      <c r="G82" s="14">
        <f t="shared" si="23"/>
        <v>0</v>
      </c>
    </row>
    <row r="83" spans="1:7" x14ac:dyDescent="0.25">
      <c r="A83" s="15">
        <v>3700</v>
      </c>
      <c r="B83" s="15" t="s">
        <v>85</v>
      </c>
      <c r="C83" s="22">
        <v>-1800</v>
      </c>
      <c r="D83" s="16"/>
      <c r="E83" s="16"/>
      <c r="F83" s="16"/>
      <c r="G83" s="17"/>
    </row>
    <row r="84" spans="1:7" x14ac:dyDescent="0.25">
      <c r="A84" s="15">
        <v>3710</v>
      </c>
      <c r="B84" s="15" t="s">
        <v>86</v>
      </c>
      <c r="C84" s="22">
        <f t="shared" ref="C84:C94" si="24">SUM(D84:G84)</f>
        <v>0</v>
      </c>
      <c r="D84" s="16"/>
      <c r="E84" s="16"/>
      <c r="F84" s="16"/>
      <c r="G84" s="17"/>
    </row>
    <row r="85" spans="1:7" x14ac:dyDescent="0.25">
      <c r="A85" s="15">
        <v>3720</v>
      </c>
      <c r="B85" s="15" t="s">
        <v>87</v>
      </c>
      <c r="C85" s="22">
        <f t="shared" si="24"/>
        <v>0</v>
      </c>
      <c r="D85" s="16"/>
      <c r="E85" s="16"/>
      <c r="F85" s="16"/>
      <c r="G85" s="17"/>
    </row>
    <row r="86" spans="1:7" x14ac:dyDescent="0.25">
      <c r="A86" s="15">
        <v>3730</v>
      </c>
      <c r="B86" s="15" t="s">
        <v>88</v>
      </c>
      <c r="C86" s="22">
        <f t="shared" si="24"/>
        <v>0</v>
      </c>
      <c r="D86" s="16"/>
      <c r="E86" s="16"/>
      <c r="F86" s="16"/>
      <c r="G86" s="17"/>
    </row>
    <row r="87" spans="1:7" x14ac:dyDescent="0.25">
      <c r="A87" s="15">
        <v>3732</v>
      </c>
      <c r="B87" s="15" t="s">
        <v>89</v>
      </c>
      <c r="C87" s="22">
        <f t="shared" si="24"/>
        <v>0</v>
      </c>
      <c r="D87" s="16"/>
      <c r="E87" s="16"/>
      <c r="F87" s="16"/>
      <c r="G87" s="17"/>
    </row>
    <row r="88" spans="1:7" x14ac:dyDescent="0.25">
      <c r="A88" s="15">
        <v>3735</v>
      </c>
      <c r="B88" s="15" t="s">
        <v>90</v>
      </c>
      <c r="C88" s="22">
        <f t="shared" si="24"/>
        <v>0</v>
      </c>
      <c r="D88" s="16"/>
      <c r="E88" s="16"/>
      <c r="F88" s="16"/>
      <c r="G88" s="17"/>
    </row>
    <row r="89" spans="1:7" x14ac:dyDescent="0.25">
      <c r="A89" s="15">
        <v>3740</v>
      </c>
      <c r="B89" s="15" t="s">
        <v>91</v>
      </c>
      <c r="C89" s="22">
        <v>-500</v>
      </c>
      <c r="D89" s="16"/>
      <c r="E89" s="16"/>
      <c r="F89" s="16"/>
      <c r="G89" s="17"/>
    </row>
    <row r="90" spans="1:7" x14ac:dyDescent="0.25">
      <c r="A90" s="15">
        <v>3750</v>
      </c>
      <c r="B90" s="15" t="s">
        <v>92</v>
      </c>
      <c r="C90" s="22">
        <f t="shared" si="24"/>
        <v>0</v>
      </c>
      <c r="D90" s="16"/>
      <c r="E90" s="16"/>
      <c r="F90" s="16"/>
      <c r="G90" s="17"/>
    </row>
    <row r="91" spans="1:7" x14ac:dyDescent="0.25">
      <c r="A91" s="15">
        <v>3755</v>
      </c>
      <c r="B91" s="15" t="s">
        <v>93</v>
      </c>
      <c r="C91" s="22">
        <f t="shared" si="24"/>
        <v>0</v>
      </c>
      <c r="D91" s="16"/>
      <c r="E91" s="16"/>
      <c r="F91" s="16"/>
      <c r="G91" s="17"/>
    </row>
    <row r="92" spans="1:7" x14ac:dyDescent="0.25">
      <c r="A92" s="15">
        <v>3760</v>
      </c>
      <c r="B92" s="15" t="s">
        <v>94</v>
      </c>
      <c r="C92" s="22">
        <f t="shared" si="24"/>
        <v>0</v>
      </c>
      <c r="D92" s="16"/>
      <c r="E92" s="16"/>
      <c r="F92" s="16"/>
      <c r="G92" s="17"/>
    </row>
    <row r="93" spans="1:7" x14ac:dyDescent="0.25">
      <c r="A93" s="15">
        <v>3761</v>
      </c>
      <c r="B93" s="15" t="s">
        <v>95</v>
      </c>
      <c r="C93" s="22">
        <f t="shared" si="24"/>
        <v>0</v>
      </c>
      <c r="D93" s="16"/>
      <c r="E93" s="16"/>
      <c r="F93" s="16"/>
      <c r="G93" s="17"/>
    </row>
    <row r="94" spans="1:7" x14ac:dyDescent="0.25">
      <c r="A94" s="15">
        <v>3790</v>
      </c>
      <c r="B94" s="15" t="s">
        <v>96</v>
      </c>
      <c r="C94" s="22">
        <f t="shared" si="24"/>
        <v>0</v>
      </c>
      <c r="D94" s="16"/>
      <c r="E94" s="16"/>
      <c r="F94" s="16"/>
      <c r="G94" s="17"/>
    </row>
    <row r="95" spans="1:7" x14ac:dyDescent="0.25">
      <c r="A95" s="12" t="s">
        <v>97</v>
      </c>
      <c r="B95" s="12"/>
      <c r="C95" s="21">
        <f t="shared" ref="C95:G95" si="25">SUM(C96:C111)</f>
        <v>-790</v>
      </c>
      <c r="D95" s="13">
        <f t="shared" si="25"/>
        <v>-130</v>
      </c>
      <c r="E95" s="13">
        <f t="shared" si="25"/>
        <v>-150</v>
      </c>
      <c r="F95" s="13">
        <f t="shared" si="25"/>
        <v>-150</v>
      </c>
      <c r="G95" s="14">
        <f t="shared" si="25"/>
        <v>-130</v>
      </c>
    </row>
    <row r="96" spans="1:7" x14ac:dyDescent="0.25">
      <c r="A96" s="15">
        <v>3280</v>
      </c>
      <c r="B96" s="15" t="s">
        <v>98</v>
      </c>
      <c r="C96" s="22">
        <f t="shared" ref="C96:C111" si="26">SUM(D96:G96)</f>
        <v>0</v>
      </c>
      <c r="D96" s="16"/>
      <c r="E96" s="16"/>
      <c r="F96" s="16"/>
      <c r="G96" s="17"/>
    </row>
    <row r="97" spans="1:7" x14ac:dyDescent="0.25">
      <c r="A97" s="15">
        <v>3282</v>
      </c>
      <c r="B97" s="15" t="s">
        <v>99</v>
      </c>
      <c r="C97" s="22">
        <f t="shared" si="26"/>
        <v>0</v>
      </c>
      <c r="D97" s="16"/>
      <c r="E97" s="16"/>
      <c r="F97" s="16"/>
      <c r="G97" s="17"/>
    </row>
    <row r="98" spans="1:7" x14ac:dyDescent="0.25">
      <c r="A98" s="15">
        <v>3284</v>
      </c>
      <c r="B98" s="15" t="s">
        <v>100</v>
      </c>
      <c r="C98" s="22">
        <f t="shared" si="26"/>
        <v>0</v>
      </c>
      <c r="D98" s="16"/>
      <c r="E98" s="16"/>
      <c r="F98" s="16"/>
      <c r="G98" s="17"/>
    </row>
    <row r="99" spans="1:7" x14ac:dyDescent="0.25">
      <c r="A99" s="15">
        <v>3800</v>
      </c>
      <c r="B99" s="15" t="s">
        <v>101</v>
      </c>
      <c r="C99" s="22">
        <f t="shared" si="26"/>
        <v>-560</v>
      </c>
      <c r="D99" s="16">
        <v>-130</v>
      </c>
      <c r="E99" s="16">
        <v>-150</v>
      </c>
      <c r="F99" s="16">
        <v>-150</v>
      </c>
      <c r="G99" s="17">
        <v>-130</v>
      </c>
    </row>
    <row r="100" spans="1:7" x14ac:dyDescent="0.25">
      <c r="A100" s="15">
        <v>3802</v>
      </c>
      <c r="B100" s="15" t="s">
        <v>102</v>
      </c>
      <c r="C100" s="22">
        <f t="shared" si="26"/>
        <v>0</v>
      </c>
      <c r="D100" s="16"/>
      <c r="E100" s="16"/>
      <c r="F100" s="16"/>
      <c r="G100" s="17"/>
    </row>
    <row r="101" spans="1:7" x14ac:dyDescent="0.25">
      <c r="A101" s="15">
        <v>3808</v>
      </c>
      <c r="B101" s="15" t="s">
        <v>103</v>
      </c>
      <c r="C101" s="22">
        <f t="shared" si="26"/>
        <v>0</v>
      </c>
      <c r="D101" s="16"/>
      <c r="E101" s="16"/>
      <c r="F101" s="16"/>
      <c r="G101" s="17"/>
    </row>
    <row r="102" spans="1:7" x14ac:dyDescent="0.25">
      <c r="A102" s="15">
        <v>3812</v>
      </c>
      <c r="B102" s="15" t="s">
        <v>104</v>
      </c>
      <c r="C102" s="22">
        <v>-100</v>
      </c>
      <c r="D102" s="16"/>
      <c r="E102" s="16"/>
      <c r="F102" s="16"/>
      <c r="G102" s="17"/>
    </row>
    <row r="103" spans="1:7" x14ac:dyDescent="0.25">
      <c r="A103" s="15">
        <v>3816</v>
      </c>
      <c r="B103" s="15" t="s">
        <v>105</v>
      </c>
      <c r="C103" s="22">
        <v>-100</v>
      </c>
      <c r="D103" s="16"/>
      <c r="E103" s="16"/>
      <c r="F103" s="16"/>
      <c r="G103" s="17"/>
    </row>
    <row r="104" spans="1:7" x14ac:dyDescent="0.25">
      <c r="A104" s="15">
        <v>3817</v>
      </c>
      <c r="B104" s="15" t="s">
        <v>106</v>
      </c>
      <c r="C104" s="22">
        <f t="shared" si="26"/>
        <v>0</v>
      </c>
      <c r="D104" s="16"/>
      <c r="E104" s="16"/>
      <c r="F104" s="16"/>
      <c r="G104" s="17"/>
    </row>
    <row r="105" spans="1:7" x14ac:dyDescent="0.25">
      <c r="A105" s="15">
        <v>3820</v>
      </c>
      <c r="B105" s="15" t="s">
        <v>107</v>
      </c>
      <c r="C105" s="22">
        <f t="shared" si="26"/>
        <v>0</v>
      </c>
      <c r="D105" s="16"/>
      <c r="E105" s="16"/>
      <c r="F105" s="16"/>
      <c r="G105" s="17"/>
    </row>
    <row r="106" spans="1:7" x14ac:dyDescent="0.25">
      <c r="A106" s="15">
        <v>3840</v>
      </c>
      <c r="B106" s="15" t="s">
        <v>108</v>
      </c>
      <c r="C106" s="22">
        <v>-30</v>
      </c>
      <c r="D106" s="16"/>
      <c r="E106" s="16"/>
      <c r="F106" s="16"/>
      <c r="G106" s="17"/>
    </row>
    <row r="107" spans="1:7" x14ac:dyDescent="0.25">
      <c r="A107" s="15">
        <v>3842</v>
      </c>
      <c r="B107" s="15" t="s">
        <v>109</v>
      </c>
      <c r="C107" s="22">
        <f t="shared" si="26"/>
        <v>0</v>
      </c>
      <c r="D107" s="16"/>
      <c r="E107" s="16"/>
      <c r="F107" s="16"/>
      <c r="G107" s="17"/>
    </row>
    <row r="108" spans="1:7" x14ac:dyDescent="0.25">
      <c r="A108" s="15">
        <v>3844</v>
      </c>
      <c r="B108" s="15" t="s">
        <v>110</v>
      </c>
      <c r="C108" s="22">
        <f t="shared" si="26"/>
        <v>0</v>
      </c>
      <c r="D108" s="16"/>
      <c r="E108" s="16"/>
      <c r="F108" s="16"/>
      <c r="G108" s="17"/>
    </row>
    <row r="109" spans="1:7" x14ac:dyDescent="0.25">
      <c r="A109" s="15">
        <v>3848</v>
      </c>
      <c r="B109" s="15" t="s">
        <v>111</v>
      </c>
      <c r="C109" s="22">
        <f t="shared" si="26"/>
        <v>0</v>
      </c>
      <c r="D109" s="16"/>
      <c r="E109" s="16"/>
      <c r="F109" s="16"/>
      <c r="G109" s="17"/>
    </row>
    <row r="110" spans="1:7" x14ac:dyDescent="0.25">
      <c r="A110" s="15">
        <v>3860</v>
      </c>
      <c r="B110" s="15" t="s">
        <v>112</v>
      </c>
      <c r="C110" s="22">
        <f t="shared" si="26"/>
        <v>0</v>
      </c>
      <c r="D110" s="16"/>
      <c r="E110" s="16"/>
      <c r="F110" s="16"/>
      <c r="G110" s="17"/>
    </row>
    <row r="111" spans="1:7" x14ac:dyDescent="0.25">
      <c r="A111" s="15">
        <v>3890</v>
      </c>
      <c r="B111" s="15" t="s">
        <v>97</v>
      </c>
      <c r="C111" s="22">
        <f t="shared" si="26"/>
        <v>0</v>
      </c>
      <c r="D111" s="16"/>
      <c r="E111" s="16"/>
      <c r="F111" s="16"/>
      <c r="G111" s="17"/>
    </row>
    <row r="112" spans="1:7" x14ac:dyDescent="0.25">
      <c r="A112" s="12" t="s">
        <v>113</v>
      </c>
      <c r="B112" s="12"/>
      <c r="C112" s="21">
        <f t="shared" ref="C112:G112" si="27">SUM(C113:C115)</f>
        <v>0</v>
      </c>
      <c r="D112" s="13">
        <f t="shared" si="27"/>
        <v>0</v>
      </c>
      <c r="E112" s="13">
        <f t="shared" si="27"/>
        <v>0</v>
      </c>
      <c r="F112" s="13">
        <f t="shared" si="27"/>
        <v>0</v>
      </c>
      <c r="G112" s="14">
        <f t="shared" si="27"/>
        <v>0</v>
      </c>
    </row>
    <row r="113" spans="1:7" x14ac:dyDescent="0.25">
      <c r="A113" s="15">
        <v>3910</v>
      </c>
      <c r="B113" s="15" t="s">
        <v>114</v>
      </c>
      <c r="C113" s="22">
        <f t="shared" ref="C113:C115" si="28">SUM(D113:G113)</f>
        <v>0</v>
      </c>
      <c r="D113" s="16"/>
      <c r="E113" s="16"/>
      <c r="F113" s="16"/>
      <c r="G113" s="17"/>
    </row>
    <row r="114" spans="1:7" x14ac:dyDescent="0.25">
      <c r="A114" s="15">
        <v>3920</v>
      </c>
      <c r="B114" s="15" t="s">
        <v>115</v>
      </c>
      <c r="C114" s="22">
        <f t="shared" si="28"/>
        <v>0</v>
      </c>
      <c r="D114" s="16"/>
      <c r="E114" s="16"/>
      <c r="F114" s="16"/>
      <c r="G114" s="17"/>
    </row>
    <row r="115" spans="1:7" x14ac:dyDescent="0.25">
      <c r="A115" s="15">
        <v>3930</v>
      </c>
      <c r="B115" s="15" t="s">
        <v>116</v>
      </c>
      <c r="C115" s="22">
        <f t="shared" si="28"/>
        <v>0</v>
      </c>
      <c r="D115" s="16"/>
      <c r="E115" s="16"/>
      <c r="F115" s="16"/>
      <c r="G115" s="17"/>
    </row>
    <row r="116" spans="1:7" x14ac:dyDescent="0.25">
      <c r="A116" s="12" t="s">
        <v>117</v>
      </c>
      <c r="B116" s="12"/>
      <c r="C116" s="21"/>
      <c r="D116" s="13"/>
      <c r="E116" s="13"/>
      <c r="F116" s="13"/>
      <c r="G116" s="14"/>
    </row>
    <row r="117" spans="1:7" x14ac:dyDescent="0.25">
      <c r="A117" s="12" t="s">
        <v>6</v>
      </c>
      <c r="B117" s="12"/>
      <c r="C117" s="21">
        <f t="shared" ref="C117:G117" si="29">SUM(C118:C130)</f>
        <v>1000</v>
      </c>
      <c r="D117" s="13">
        <f t="shared" si="29"/>
        <v>0</v>
      </c>
      <c r="E117" s="13">
        <f t="shared" si="29"/>
        <v>0</v>
      </c>
      <c r="F117" s="13">
        <f t="shared" si="29"/>
        <v>0</v>
      </c>
      <c r="G117" s="14">
        <f t="shared" si="29"/>
        <v>0</v>
      </c>
    </row>
    <row r="118" spans="1:7" x14ac:dyDescent="0.25">
      <c r="A118" s="15">
        <v>5000</v>
      </c>
      <c r="B118" s="15" t="s">
        <v>118</v>
      </c>
      <c r="C118" s="22">
        <f t="shared" ref="C118:C130" si="30">SUM(D118:G118)</f>
        <v>0</v>
      </c>
      <c r="D118" s="16"/>
      <c r="E118" s="16"/>
      <c r="F118" s="16"/>
      <c r="G118" s="17"/>
    </row>
    <row r="119" spans="1:7" x14ac:dyDescent="0.25">
      <c r="A119" s="15">
        <v>5010</v>
      </c>
      <c r="B119" s="15" t="s">
        <v>119</v>
      </c>
      <c r="C119" s="22">
        <f t="shared" si="30"/>
        <v>0</v>
      </c>
      <c r="D119" s="16"/>
      <c r="E119" s="16"/>
      <c r="F119" s="16"/>
      <c r="G119" s="17"/>
    </row>
    <row r="120" spans="1:7" x14ac:dyDescent="0.25">
      <c r="A120" s="15">
        <v>5011</v>
      </c>
      <c r="B120" s="15" t="s">
        <v>120</v>
      </c>
      <c r="C120" s="22">
        <f t="shared" si="30"/>
        <v>0</v>
      </c>
      <c r="D120" s="16"/>
      <c r="E120" s="16"/>
      <c r="F120" s="16"/>
      <c r="G120" s="17"/>
    </row>
    <row r="121" spans="1:7" x14ac:dyDescent="0.25">
      <c r="A121" s="15">
        <v>5030</v>
      </c>
      <c r="B121" s="15" t="s">
        <v>121</v>
      </c>
      <c r="C121" s="22">
        <f t="shared" si="30"/>
        <v>0</v>
      </c>
      <c r="D121" s="16"/>
      <c r="E121" s="16"/>
      <c r="F121" s="16"/>
      <c r="G121" s="17"/>
    </row>
    <row r="122" spans="1:7" x14ac:dyDescent="0.25">
      <c r="A122" s="15">
        <v>5040</v>
      </c>
      <c r="B122" s="15" t="s">
        <v>122</v>
      </c>
      <c r="C122" s="22">
        <f t="shared" si="30"/>
        <v>0</v>
      </c>
      <c r="D122" s="16"/>
      <c r="E122" s="16"/>
      <c r="F122" s="16"/>
      <c r="G122" s="17"/>
    </row>
    <row r="123" spans="1:7" x14ac:dyDescent="0.25">
      <c r="A123" s="15">
        <v>5100</v>
      </c>
      <c r="B123" s="15" t="s">
        <v>123</v>
      </c>
      <c r="C123" s="22">
        <f t="shared" si="30"/>
        <v>0</v>
      </c>
      <c r="D123" s="16"/>
      <c r="E123" s="16"/>
      <c r="F123" s="16"/>
      <c r="G123" s="17"/>
    </row>
    <row r="124" spans="1:7" x14ac:dyDescent="0.25">
      <c r="A124" s="15">
        <v>5110</v>
      </c>
      <c r="B124" s="15" t="s">
        <v>124</v>
      </c>
      <c r="C124" s="22">
        <f t="shared" si="30"/>
        <v>0</v>
      </c>
      <c r="D124" s="16"/>
      <c r="E124" s="16"/>
      <c r="F124" s="16"/>
      <c r="G124" s="17"/>
    </row>
    <row r="125" spans="1:7" x14ac:dyDescent="0.25">
      <c r="A125" s="15">
        <v>5120</v>
      </c>
      <c r="B125" s="15" t="s">
        <v>125</v>
      </c>
      <c r="C125" s="22">
        <f t="shared" si="30"/>
        <v>0</v>
      </c>
      <c r="D125" s="16"/>
      <c r="E125" s="16"/>
      <c r="F125" s="16"/>
      <c r="G125" s="17"/>
    </row>
    <row r="126" spans="1:7" x14ac:dyDescent="0.25">
      <c r="A126" s="15">
        <v>5140</v>
      </c>
      <c r="B126" s="15" t="s">
        <v>126</v>
      </c>
      <c r="C126" s="22">
        <f t="shared" si="30"/>
        <v>0</v>
      </c>
      <c r="D126" s="16"/>
      <c r="E126" s="16"/>
      <c r="F126" s="16"/>
      <c r="G126" s="17"/>
    </row>
    <row r="127" spans="1:7" x14ac:dyDescent="0.25">
      <c r="A127" s="15">
        <v>5200</v>
      </c>
      <c r="B127" s="15" t="s">
        <v>127</v>
      </c>
      <c r="C127" s="22">
        <f t="shared" si="30"/>
        <v>0</v>
      </c>
      <c r="D127" s="16"/>
      <c r="E127" s="16"/>
      <c r="F127" s="16"/>
      <c r="G127" s="17"/>
    </row>
    <row r="128" spans="1:7" x14ac:dyDescent="0.25">
      <c r="A128" s="15">
        <v>5230</v>
      </c>
      <c r="B128" s="15" t="s">
        <v>128</v>
      </c>
      <c r="C128" s="22">
        <v>1000</v>
      </c>
      <c r="D128" s="16"/>
      <c r="E128" s="16"/>
      <c r="F128" s="16"/>
      <c r="G128" s="17"/>
    </row>
    <row r="129" spans="1:7" x14ac:dyDescent="0.25">
      <c r="A129" s="15">
        <v>5050</v>
      </c>
      <c r="B129" s="15" t="s">
        <v>129</v>
      </c>
      <c r="C129" s="22">
        <f t="shared" si="30"/>
        <v>0</v>
      </c>
      <c r="D129" s="16"/>
      <c r="E129" s="16"/>
      <c r="F129" s="16"/>
      <c r="G129" s="17"/>
    </row>
    <row r="130" spans="1:7" x14ac:dyDescent="0.25">
      <c r="A130" s="15">
        <v>5280</v>
      </c>
      <c r="B130" s="15" t="s">
        <v>14</v>
      </c>
      <c r="C130" s="22">
        <f t="shared" si="30"/>
        <v>0</v>
      </c>
      <c r="D130" s="16"/>
      <c r="E130" s="16"/>
      <c r="F130" s="16"/>
      <c r="G130" s="17"/>
    </row>
    <row r="131" spans="1:7" x14ac:dyDescent="0.25">
      <c r="A131" s="12" t="s">
        <v>15</v>
      </c>
      <c r="B131" s="18"/>
      <c r="C131" s="21">
        <f t="shared" ref="C131:G131" si="31">SUM(C132:C139)</f>
        <v>0</v>
      </c>
      <c r="D131" s="13">
        <f t="shared" si="31"/>
        <v>0</v>
      </c>
      <c r="E131" s="13">
        <f t="shared" si="31"/>
        <v>0</v>
      </c>
      <c r="F131" s="13">
        <f t="shared" si="31"/>
        <v>0</v>
      </c>
      <c r="G131" s="14">
        <f t="shared" si="31"/>
        <v>0</v>
      </c>
    </row>
    <row r="132" spans="1:7" x14ac:dyDescent="0.25">
      <c r="A132" s="15">
        <v>5500</v>
      </c>
      <c r="B132" s="15" t="s">
        <v>58</v>
      </c>
      <c r="C132" s="22">
        <f t="shared" ref="C132:C139" si="32">SUM(D132:G132)</f>
        <v>0</v>
      </c>
      <c r="D132" s="16"/>
      <c r="E132" s="16"/>
      <c r="F132" s="16"/>
      <c r="G132" s="17"/>
    </row>
    <row r="133" spans="1:7" x14ac:dyDescent="0.25">
      <c r="A133" s="15">
        <v>5700</v>
      </c>
      <c r="B133" s="15" t="s">
        <v>130</v>
      </c>
      <c r="C133" s="22">
        <f t="shared" si="32"/>
        <v>0</v>
      </c>
      <c r="D133" s="16"/>
      <c r="E133" s="16"/>
      <c r="F133" s="16"/>
      <c r="G133" s="17"/>
    </row>
    <row r="134" spans="1:7" x14ac:dyDescent="0.25">
      <c r="A134" s="15">
        <v>5320</v>
      </c>
      <c r="B134" s="15" t="s">
        <v>131</v>
      </c>
      <c r="C134" s="22">
        <f t="shared" si="32"/>
        <v>0</v>
      </c>
      <c r="D134" s="16"/>
      <c r="E134" s="16"/>
      <c r="F134" s="16"/>
      <c r="G134" s="17"/>
    </row>
    <row r="135" spans="1:7" x14ac:dyDescent="0.25">
      <c r="A135" s="15">
        <v>5740</v>
      </c>
      <c r="B135" s="15" t="s">
        <v>132</v>
      </c>
      <c r="C135" s="22">
        <f t="shared" si="32"/>
        <v>0</v>
      </c>
      <c r="D135" s="16"/>
      <c r="E135" s="16"/>
      <c r="F135" s="16"/>
      <c r="G135" s="17"/>
    </row>
    <row r="136" spans="1:7" x14ac:dyDescent="0.25">
      <c r="A136" s="15">
        <v>5980</v>
      </c>
      <c r="B136" s="15" t="s">
        <v>133</v>
      </c>
      <c r="C136" s="22">
        <f t="shared" si="32"/>
        <v>0</v>
      </c>
      <c r="D136" s="16"/>
      <c r="E136" s="16"/>
      <c r="F136" s="16"/>
      <c r="G136" s="17"/>
    </row>
    <row r="137" spans="1:7" x14ac:dyDescent="0.25">
      <c r="A137" s="15">
        <v>5985</v>
      </c>
      <c r="B137" s="15" t="s">
        <v>134</v>
      </c>
      <c r="C137" s="22">
        <f t="shared" si="32"/>
        <v>0</v>
      </c>
      <c r="D137" s="16"/>
      <c r="E137" s="16"/>
      <c r="F137" s="16"/>
      <c r="G137" s="17"/>
    </row>
    <row r="138" spans="1:7" x14ac:dyDescent="0.25">
      <c r="A138" s="15">
        <v>5990</v>
      </c>
      <c r="B138" s="15" t="s">
        <v>40</v>
      </c>
      <c r="C138" s="22">
        <f t="shared" si="32"/>
        <v>0</v>
      </c>
      <c r="D138" s="16"/>
      <c r="E138" s="16"/>
      <c r="F138" s="16"/>
      <c r="G138" s="17"/>
    </row>
    <row r="139" spans="1:7" x14ac:dyDescent="0.25">
      <c r="A139" s="15">
        <v>5995</v>
      </c>
      <c r="B139" s="15" t="s">
        <v>135</v>
      </c>
      <c r="C139" s="22">
        <f t="shared" si="32"/>
        <v>0</v>
      </c>
      <c r="D139" s="16"/>
      <c r="E139" s="16"/>
      <c r="F139" s="16"/>
      <c r="G139" s="17"/>
    </row>
    <row r="140" spans="1:7" x14ac:dyDescent="0.25">
      <c r="A140" s="12" t="s">
        <v>136</v>
      </c>
      <c r="B140" s="12"/>
      <c r="C140" s="21"/>
      <c r="D140" s="13"/>
      <c r="E140" s="13"/>
      <c r="F140" s="13"/>
      <c r="G140" s="14"/>
    </row>
    <row r="141" spans="1:7" x14ac:dyDescent="0.25">
      <c r="A141" s="12" t="s">
        <v>6</v>
      </c>
      <c r="B141" s="18"/>
      <c r="C141" s="21">
        <f t="shared" ref="C141:G141" si="33">SUM(C142:C146)</f>
        <v>0</v>
      </c>
      <c r="D141" s="13">
        <f t="shared" si="33"/>
        <v>0</v>
      </c>
      <c r="E141" s="13">
        <f t="shared" si="33"/>
        <v>0</v>
      </c>
      <c r="F141" s="13">
        <f t="shared" si="33"/>
        <v>0</v>
      </c>
      <c r="G141" s="14">
        <f t="shared" si="33"/>
        <v>0</v>
      </c>
    </row>
    <row r="142" spans="1:7" x14ac:dyDescent="0.25">
      <c r="A142" s="15">
        <v>4000</v>
      </c>
      <c r="B142" s="15" t="s">
        <v>137</v>
      </c>
      <c r="C142" s="22">
        <f t="shared" ref="C142:C146" si="34">SUM(D142:G142)</f>
        <v>0</v>
      </c>
      <c r="D142" s="16"/>
      <c r="E142" s="16"/>
      <c r="F142" s="16"/>
      <c r="G142" s="17"/>
    </row>
    <row r="143" spans="1:7" x14ac:dyDescent="0.25">
      <c r="A143" s="15">
        <v>4010</v>
      </c>
      <c r="B143" s="15" t="s">
        <v>138</v>
      </c>
      <c r="C143" s="22">
        <f t="shared" si="34"/>
        <v>0</v>
      </c>
      <c r="D143" s="16"/>
      <c r="E143" s="16"/>
      <c r="F143" s="16"/>
      <c r="G143" s="17"/>
    </row>
    <row r="144" spans="1:7" x14ac:dyDescent="0.25">
      <c r="A144" s="15">
        <v>4090</v>
      </c>
      <c r="B144" s="15" t="s">
        <v>139</v>
      </c>
      <c r="C144" s="22">
        <f t="shared" si="34"/>
        <v>0</v>
      </c>
      <c r="D144" s="16"/>
      <c r="E144" s="16"/>
      <c r="F144" s="16"/>
      <c r="G144" s="17"/>
    </row>
    <row r="145" spans="1:7" x14ac:dyDescent="0.25">
      <c r="A145" s="15">
        <v>6000</v>
      </c>
      <c r="B145" s="15" t="s">
        <v>140</v>
      </c>
      <c r="C145" s="22">
        <f t="shared" si="34"/>
        <v>0</v>
      </c>
      <c r="D145" s="16"/>
      <c r="E145" s="16"/>
      <c r="F145" s="16"/>
      <c r="G145" s="17"/>
    </row>
    <row r="146" spans="1:7" x14ac:dyDescent="0.25">
      <c r="A146" s="15">
        <v>6010</v>
      </c>
      <c r="B146" s="15" t="s">
        <v>141</v>
      </c>
      <c r="C146" s="22">
        <f t="shared" si="34"/>
        <v>0</v>
      </c>
      <c r="D146" s="16"/>
      <c r="E146" s="16"/>
      <c r="F146" s="16"/>
      <c r="G146" s="17"/>
    </row>
    <row r="147" spans="1:7" x14ac:dyDescent="0.25">
      <c r="A147" s="12" t="s">
        <v>15</v>
      </c>
      <c r="B147" s="18"/>
      <c r="C147" s="21">
        <f t="shared" ref="C147:G147" si="35">SUM(C148:C150)</f>
        <v>0</v>
      </c>
      <c r="D147" s="13">
        <f t="shared" si="35"/>
        <v>0</v>
      </c>
      <c r="E147" s="13">
        <f t="shared" si="35"/>
        <v>0</v>
      </c>
      <c r="F147" s="13">
        <f t="shared" si="35"/>
        <v>0</v>
      </c>
      <c r="G147" s="14">
        <f t="shared" si="35"/>
        <v>0</v>
      </c>
    </row>
    <row r="148" spans="1:7" x14ac:dyDescent="0.25">
      <c r="A148" s="15">
        <v>6500</v>
      </c>
      <c r="B148" s="15" t="s">
        <v>142</v>
      </c>
      <c r="C148" s="22">
        <f t="shared" ref="C148:C150" si="36">SUM(D148:G148)</f>
        <v>0</v>
      </c>
      <c r="D148" s="16"/>
      <c r="E148" s="16"/>
      <c r="F148" s="16"/>
      <c r="G148" s="17"/>
    </row>
    <row r="149" spans="1:7" x14ac:dyDescent="0.25">
      <c r="A149" s="15">
        <v>6502</v>
      </c>
      <c r="B149" s="15" t="s">
        <v>143</v>
      </c>
      <c r="C149" s="22">
        <f t="shared" si="36"/>
        <v>0</v>
      </c>
      <c r="D149" s="16"/>
      <c r="E149" s="16"/>
      <c r="F149" s="16"/>
      <c r="G149" s="17"/>
    </row>
    <row r="150" spans="1:7" x14ac:dyDescent="0.25">
      <c r="A150" s="15">
        <v>6510</v>
      </c>
      <c r="B150" s="15" t="s">
        <v>144</v>
      </c>
      <c r="C150" s="22">
        <f t="shared" si="36"/>
        <v>0</v>
      </c>
      <c r="D150" s="16"/>
      <c r="E150" s="16"/>
      <c r="F150" s="16"/>
      <c r="G150" s="17"/>
    </row>
    <row r="151" spans="1:7" x14ac:dyDescent="0.25">
      <c r="A151" s="12" t="s">
        <v>145</v>
      </c>
      <c r="B151" s="18"/>
      <c r="C151" s="21">
        <f t="shared" ref="C151:G151" si="37">C152+C156+C160</f>
        <v>5000</v>
      </c>
      <c r="D151" s="13">
        <f t="shared" si="37"/>
        <v>0</v>
      </c>
      <c r="E151" s="13">
        <f t="shared" si="37"/>
        <v>3000</v>
      </c>
      <c r="F151" s="13">
        <f t="shared" si="37"/>
        <v>0</v>
      </c>
      <c r="G151" s="14">
        <f t="shared" si="37"/>
        <v>2000</v>
      </c>
    </row>
    <row r="152" spans="1:7" x14ac:dyDescent="0.25">
      <c r="A152" s="12" t="s">
        <v>146</v>
      </c>
      <c r="B152" s="12"/>
      <c r="C152" s="21">
        <f t="shared" ref="C152:G152" si="38">SUM(C153:C155)</f>
        <v>0</v>
      </c>
      <c r="D152" s="13">
        <f t="shared" si="38"/>
        <v>0</v>
      </c>
      <c r="E152" s="13">
        <f t="shared" si="38"/>
        <v>0</v>
      </c>
      <c r="F152" s="13">
        <f t="shared" si="38"/>
        <v>0</v>
      </c>
      <c r="G152" s="14">
        <f t="shared" si="38"/>
        <v>0</v>
      </c>
    </row>
    <row r="153" spans="1:7" x14ac:dyDescent="0.25">
      <c r="A153" s="15">
        <v>7000</v>
      </c>
      <c r="B153" s="15" t="s">
        <v>147</v>
      </c>
      <c r="C153" s="22">
        <f t="shared" ref="C153:C155" si="39">SUM(D153:G153)</f>
        <v>0</v>
      </c>
      <c r="D153" s="16"/>
      <c r="E153" s="16"/>
      <c r="F153" s="16"/>
      <c r="G153" s="17"/>
    </row>
    <row r="154" spans="1:7" x14ac:dyDescent="0.25">
      <c r="A154" s="15">
        <v>7010</v>
      </c>
      <c r="B154" s="15" t="s">
        <v>148</v>
      </c>
      <c r="C154" s="22">
        <f t="shared" si="39"/>
        <v>0</v>
      </c>
      <c r="D154" s="16"/>
      <c r="E154" s="16"/>
      <c r="F154" s="16"/>
      <c r="G154" s="17"/>
    </row>
    <row r="155" spans="1:7" x14ac:dyDescent="0.25">
      <c r="A155" s="15">
        <v>7020</v>
      </c>
      <c r="B155" s="15" t="s">
        <v>149</v>
      </c>
      <c r="C155" s="22">
        <f t="shared" si="39"/>
        <v>0</v>
      </c>
      <c r="D155" s="16"/>
      <c r="E155" s="16"/>
      <c r="F155" s="16"/>
      <c r="G155" s="17"/>
    </row>
    <row r="156" spans="1:7" x14ac:dyDescent="0.25">
      <c r="A156" s="12" t="s">
        <v>150</v>
      </c>
      <c r="B156" s="12"/>
      <c r="C156" s="21">
        <f t="shared" ref="C156:G156" si="40">SUM(C157:C159)</f>
        <v>0</v>
      </c>
      <c r="D156" s="13">
        <f t="shared" si="40"/>
        <v>0</v>
      </c>
      <c r="E156" s="13">
        <f t="shared" si="40"/>
        <v>0</v>
      </c>
      <c r="F156" s="13">
        <f t="shared" si="40"/>
        <v>0</v>
      </c>
      <c r="G156" s="14">
        <f t="shared" si="40"/>
        <v>0</v>
      </c>
    </row>
    <row r="157" spans="1:7" x14ac:dyDescent="0.25">
      <c r="A157" s="15">
        <v>7030</v>
      </c>
      <c r="B157" s="15" t="s">
        <v>151</v>
      </c>
      <c r="C157" s="22">
        <f t="shared" ref="C157:C159" si="41">SUM(D157:G157)</f>
        <v>0</v>
      </c>
      <c r="D157" s="16"/>
      <c r="E157" s="16"/>
      <c r="F157" s="16"/>
      <c r="G157" s="17"/>
    </row>
    <row r="158" spans="1:7" x14ac:dyDescent="0.25">
      <c r="A158" s="15">
        <v>7040</v>
      </c>
      <c r="B158" s="15" t="s">
        <v>152</v>
      </c>
      <c r="C158" s="22">
        <f t="shared" si="41"/>
        <v>0</v>
      </c>
      <c r="D158" s="16"/>
      <c r="E158" s="16"/>
      <c r="F158" s="16"/>
      <c r="G158" s="17"/>
    </row>
    <row r="159" spans="1:7" x14ac:dyDescent="0.25">
      <c r="A159" s="15">
        <v>7050</v>
      </c>
      <c r="B159" s="15" t="s">
        <v>153</v>
      </c>
      <c r="C159" s="22">
        <f t="shared" si="41"/>
        <v>0</v>
      </c>
      <c r="D159" s="16"/>
      <c r="E159" s="16"/>
      <c r="F159" s="16"/>
      <c r="G159" s="17"/>
    </row>
    <row r="160" spans="1:7" x14ac:dyDescent="0.25">
      <c r="A160" s="12" t="s">
        <v>154</v>
      </c>
      <c r="B160" s="12"/>
      <c r="C160" s="21">
        <f t="shared" ref="C160:G160" si="42">SUM(C161)</f>
        <v>5000</v>
      </c>
      <c r="D160" s="13">
        <f t="shared" si="42"/>
        <v>0</v>
      </c>
      <c r="E160" s="13">
        <f t="shared" si="42"/>
        <v>3000</v>
      </c>
      <c r="F160" s="13">
        <f t="shared" si="42"/>
        <v>0</v>
      </c>
      <c r="G160" s="14">
        <f t="shared" si="42"/>
        <v>2000</v>
      </c>
    </row>
    <row r="161" spans="1:7" x14ac:dyDescent="0.25">
      <c r="A161" s="15">
        <v>7090</v>
      </c>
      <c r="B161" s="15" t="s">
        <v>154</v>
      </c>
      <c r="C161" s="22">
        <v>5000</v>
      </c>
      <c r="D161" s="16"/>
      <c r="E161" s="16">
        <v>3000</v>
      </c>
      <c r="F161" s="16"/>
      <c r="G161" s="17">
        <v>2000</v>
      </c>
    </row>
    <row r="162" spans="1:7" x14ac:dyDescent="0.25">
      <c r="A162" s="12" t="s">
        <v>155</v>
      </c>
      <c r="B162" s="20"/>
      <c r="C162" s="21">
        <f t="shared" ref="C162:G162" si="43">C13+C131+C147</f>
        <v>-6680</v>
      </c>
      <c r="D162" s="13">
        <f t="shared" si="43"/>
        <v>-930</v>
      </c>
      <c r="E162" s="13">
        <f t="shared" si="43"/>
        <v>-970</v>
      </c>
      <c r="F162" s="13">
        <f t="shared" si="43"/>
        <v>-1000</v>
      </c>
      <c r="G162" s="14">
        <f t="shared" si="43"/>
        <v>-900</v>
      </c>
    </row>
    <row r="163" spans="1:7" x14ac:dyDescent="0.25">
      <c r="A163" s="12" t="s">
        <v>156</v>
      </c>
      <c r="B163" s="20"/>
      <c r="C163" s="21">
        <f t="shared" ref="C163:G163" si="44">C4+C117+C141+C151</f>
        <v>8000</v>
      </c>
      <c r="D163" s="13">
        <f t="shared" si="44"/>
        <v>700</v>
      </c>
      <c r="E163" s="13">
        <f t="shared" si="44"/>
        <v>3300</v>
      </c>
      <c r="F163" s="13">
        <f t="shared" si="44"/>
        <v>600</v>
      </c>
      <c r="G163" s="14">
        <f t="shared" si="44"/>
        <v>2400</v>
      </c>
    </row>
    <row r="164" spans="1:7" x14ac:dyDescent="0.25">
      <c r="A164" s="12" t="s">
        <v>157</v>
      </c>
      <c r="B164" s="18"/>
      <c r="C164" s="21">
        <f t="shared" ref="C164:G164" si="45">C162+C163</f>
        <v>1320</v>
      </c>
      <c r="D164" s="13">
        <f t="shared" si="45"/>
        <v>-230</v>
      </c>
      <c r="E164" s="13">
        <f t="shared" si="45"/>
        <v>2330</v>
      </c>
      <c r="F164" s="13">
        <f t="shared" si="45"/>
        <v>-400</v>
      </c>
      <c r="G164" s="14">
        <f t="shared" si="45"/>
        <v>1500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(NU aluejaostot)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Lantee</dc:creator>
  <cp:lastModifiedBy>Tapio Törmä</cp:lastModifiedBy>
  <dcterms:created xsi:type="dcterms:W3CDTF">2018-09-16T07:38:44Z</dcterms:created>
  <dcterms:modified xsi:type="dcterms:W3CDTF">2020-08-24T14:50:42Z</dcterms:modified>
</cp:coreProperties>
</file>