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65" windowHeight="6450" activeTab="0"/>
  </bookViews>
  <sheets>
    <sheet name="Ranking" sheetId="1" r:id="rId1"/>
    <sheet name="Taul1" sheetId="2" r:id="rId2"/>
  </sheets>
  <definedNames/>
  <calcPr fullCalcOnLoad="1"/>
</workbook>
</file>

<file path=xl/sharedStrings.xml><?xml version="1.0" encoding="utf-8"?>
<sst xmlns="http://schemas.openxmlformats.org/spreadsheetml/2006/main" count="135" uniqueCount="72">
  <si>
    <t>Nimi</t>
  </si>
  <si>
    <t>Seura</t>
  </si>
  <si>
    <t>Pisteet</t>
  </si>
  <si>
    <t>TSA</t>
  </si>
  <si>
    <t>Tulos</t>
  </si>
  <si>
    <t>kpl</t>
  </si>
  <si>
    <t>A</t>
  </si>
  <si>
    <t>sarja</t>
  </si>
  <si>
    <t xml:space="preserve">Arvat </t>
  </si>
  <si>
    <t>SaSA</t>
  </si>
  <si>
    <t>B</t>
  </si>
  <si>
    <t>C</t>
  </si>
  <si>
    <t>Pist.</t>
  </si>
  <si>
    <t>Bon.</t>
  </si>
  <si>
    <t>bon.</t>
  </si>
  <si>
    <t>Jarmo Engblom</t>
  </si>
  <si>
    <t>LeA</t>
  </si>
  <si>
    <t>Osall.</t>
  </si>
  <si>
    <t>SäSA</t>
  </si>
  <si>
    <t>Tero Hovila</t>
  </si>
  <si>
    <t>yht.</t>
  </si>
  <si>
    <t>Pentti Ihalainen</t>
  </si>
  <si>
    <t>pisteet</t>
  </si>
  <si>
    <t>RS</t>
  </si>
  <si>
    <t>k-arvo</t>
  </si>
  <si>
    <t>Jarmo Järvelä</t>
  </si>
  <si>
    <t>SA</t>
  </si>
  <si>
    <t>Jouko Forsten</t>
  </si>
  <si>
    <t>Kimmo Pyhältö</t>
  </si>
  <si>
    <t>P-HA</t>
  </si>
  <si>
    <t>Ulf Friberg</t>
  </si>
  <si>
    <t>Matti Koivusalo</t>
  </si>
  <si>
    <t>KuusA</t>
  </si>
  <si>
    <t>Esko Pentikäinen</t>
  </si>
  <si>
    <t>Hanna-Kaija Nieminen</t>
  </si>
  <si>
    <t>Sami Koskela</t>
  </si>
  <si>
    <t>Essi Laitinen</t>
  </si>
  <si>
    <t>Olga Lähteenmäki</t>
  </si>
  <si>
    <t>Markku Haklin</t>
  </si>
  <si>
    <t>Veijo Lämsä</t>
  </si>
  <si>
    <t>D</t>
  </si>
  <si>
    <t>LOUNAIS-SUOMEN ALUEEN MAAKUNNALLISEN SARJAKILPAILUN TULOSTAULUKKO 2023</t>
  </si>
  <si>
    <t>Jani Kortteisto</t>
  </si>
  <si>
    <t>Sini Hyörtti</t>
  </si>
  <si>
    <t>Esa Savioja</t>
  </si>
  <si>
    <t xml:space="preserve">   Turku 16.4.</t>
  </si>
  <si>
    <t xml:space="preserve">   Turku 3.5.</t>
  </si>
  <si>
    <t xml:space="preserve"> Salo 17.5.</t>
  </si>
  <si>
    <t xml:space="preserve">  Salo 31.5.</t>
  </si>
  <si>
    <t xml:space="preserve"> Koti  1.6 -30.6.</t>
  </si>
  <si>
    <t xml:space="preserve">    Inkoo 19.7.</t>
  </si>
  <si>
    <t xml:space="preserve"> Säkylä 2.8.</t>
  </si>
  <si>
    <t xml:space="preserve">    Säkylä 16.8.</t>
  </si>
  <si>
    <t>Säkylä päät 30.8.</t>
  </si>
  <si>
    <t>Matti Sund</t>
  </si>
  <si>
    <t>INVA</t>
  </si>
  <si>
    <t>Anna-Maria Siivonen</t>
  </si>
  <si>
    <t>Matti Viljakainen</t>
  </si>
  <si>
    <t>Vilma Lähteenmäki</t>
  </si>
  <si>
    <t>RSA</t>
  </si>
  <si>
    <t>Ari Grrönholm</t>
  </si>
  <si>
    <t xml:space="preserve">   </t>
  </si>
  <si>
    <t>DNF</t>
  </si>
  <si>
    <t>4-osakilp.</t>
  </si>
  <si>
    <t>Maarit Nurmi</t>
  </si>
  <si>
    <t>KaA</t>
  </si>
  <si>
    <t>Veikko Laine</t>
  </si>
  <si>
    <t>Ralf Westerlund</t>
  </si>
  <si>
    <t>Erkki Kallio</t>
  </si>
  <si>
    <t>Arto Lehtovirta</t>
  </si>
  <si>
    <t>Pekka Aho</t>
  </si>
  <si>
    <t>Jesse Forstén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</si>
</sst>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66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6" xfId="0" applyBorder="1" applyAlignment="1">
      <alignment/>
    </xf>
    <xf numFmtId="0" fontId="5" fillId="0" borderId="1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166" fontId="0" fillId="0" borderId="16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6" fontId="3" fillId="0" borderId="2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6" fontId="6" fillId="0" borderId="28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166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66" fontId="3" fillId="0" borderId="10" xfId="0" applyNumberFormat="1" applyFont="1" applyBorder="1" applyAlignment="1" quotePrefix="1">
      <alignment horizontal="center"/>
    </xf>
    <xf numFmtId="166" fontId="3" fillId="0" borderId="2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7" customWidth="1"/>
    <col min="2" max="2" width="19.00390625" style="0" customWidth="1"/>
    <col min="3" max="3" width="4.00390625" style="0" customWidth="1"/>
    <col min="4" max="4" width="6.28125" style="5" customWidth="1"/>
    <col min="5" max="5" width="5.7109375" style="17" customWidth="1"/>
    <col min="6" max="22" width="5.7109375" style="0" customWidth="1"/>
    <col min="23" max="23" width="6.8515625" style="0" customWidth="1"/>
    <col min="24" max="24" width="7.140625" style="0" customWidth="1"/>
    <col min="25" max="25" width="4.421875" style="5" customWidth="1"/>
    <col min="26" max="26" width="4.421875" style="0" customWidth="1"/>
    <col min="27" max="27" width="0.42578125" style="0" customWidth="1"/>
    <col min="28" max="28" width="4.421875" style="0" customWidth="1"/>
    <col min="29" max="29" width="6.421875" style="0" customWidth="1"/>
    <col min="30" max="30" width="5.00390625" style="0" customWidth="1"/>
    <col min="31" max="40" width="9.140625" style="41" customWidth="1"/>
  </cols>
  <sheetData>
    <row r="1" spans="1:40" s="47" customFormat="1" ht="18">
      <c r="A1" s="46" t="s">
        <v>41</v>
      </c>
      <c r="D1" s="48"/>
      <c r="X1" s="46"/>
      <c r="AD1" s="48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30" ht="12.75" customHeight="1" thickBot="1">
      <c r="A2" s="6"/>
      <c r="O2" s="54"/>
      <c r="P2" s="54"/>
      <c r="Q2" s="54"/>
      <c r="R2" s="54"/>
      <c r="X2" s="6"/>
      <c r="Y2"/>
      <c r="AD2" s="5"/>
    </row>
    <row r="3" spans="1:40" s="4" customFormat="1" ht="12" customHeight="1">
      <c r="A3" s="16"/>
      <c r="B3" s="1"/>
      <c r="C3" s="1"/>
      <c r="D3" s="2"/>
      <c r="E3" s="8" t="s">
        <v>45</v>
      </c>
      <c r="F3" s="13"/>
      <c r="G3" s="8" t="s">
        <v>46</v>
      </c>
      <c r="H3" s="7"/>
      <c r="I3" s="8" t="s">
        <v>47</v>
      </c>
      <c r="J3" s="14"/>
      <c r="K3" s="8" t="s">
        <v>48</v>
      </c>
      <c r="L3" s="9"/>
      <c r="M3" s="8" t="s">
        <v>49</v>
      </c>
      <c r="N3" s="13"/>
      <c r="O3" s="88" t="s">
        <v>50</v>
      </c>
      <c r="P3" s="88"/>
      <c r="Q3" s="4" t="s">
        <v>51</v>
      </c>
      <c r="S3" s="81" t="s">
        <v>52</v>
      </c>
      <c r="T3" s="9"/>
      <c r="U3" s="8" t="s">
        <v>53</v>
      </c>
      <c r="V3" s="9"/>
      <c r="W3" s="53" t="s">
        <v>4</v>
      </c>
      <c r="X3" s="3" t="s">
        <v>63</v>
      </c>
      <c r="Y3" s="52"/>
      <c r="Z3" s="3"/>
      <c r="AA3" s="30"/>
      <c r="AB3" s="37" t="s">
        <v>17</v>
      </c>
      <c r="AC3" s="32" t="s">
        <v>2</v>
      </c>
      <c r="AD3" s="1" t="s">
        <v>8</v>
      </c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s="4" customFormat="1" ht="10.5" customHeight="1" thickBot="1">
      <c r="A4" s="16"/>
      <c r="B4" s="1" t="s">
        <v>0</v>
      </c>
      <c r="C4" s="1" t="s">
        <v>7</v>
      </c>
      <c r="D4" s="2" t="s">
        <v>1</v>
      </c>
      <c r="E4" s="38" t="s">
        <v>4</v>
      </c>
      <c r="F4" s="29" t="s">
        <v>2</v>
      </c>
      <c r="G4" s="28" t="s">
        <v>4</v>
      </c>
      <c r="H4" s="29" t="s">
        <v>2</v>
      </c>
      <c r="I4" s="28" t="s">
        <v>4</v>
      </c>
      <c r="J4" s="29" t="s">
        <v>2</v>
      </c>
      <c r="K4" s="28" t="s">
        <v>4</v>
      </c>
      <c r="L4" s="29" t="s">
        <v>2</v>
      </c>
      <c r="M4" s="28" t="s">
        <v>4</v>
      </c>
      <c r="N4" s="29" t="s">
        <v>2</v>
      </c>
      <c r="O4" s="28" t="s">
        <v>4</v>
      </c>
      <c r="P4" s="29" t="s">
        <v>2</v>
      </c>
      <c r="Q4" s="28" t="s">
        <v>4</v>
      </c>
      <c r="R4" s="29" t="s">
        <v>2</v>
      </c>
      <c r="S4" s="28" t="s">
        <v>4</v>
      </c>
      <c r="T4" s="29" t="s">
        <v>2</v>
      </c>
      <c r="U4" s="28" t="s">
        <v>4</v>
      </c>
      <c r="V4" s="29" t="s">
        <v>2</v>
      </c>
      <c r="W4" s="3" t="s">
        <v>22</v>
      </c>
      <c r="X4" s="10" t="s">
        <v>24</v>
      </c>
      <c r="Y4" s="1" t="s">
        <v>12</v>
      </c>
      <c r="Z4" s="1" t="s">
        <v>13</v>
      </c>
      <c r="AA4" s="31"/>
      <c r="AB4" s="31" t="s">
        <v>14</v>
      </c>
      <c r="AC4" s="33" t="s">
        <v>20</v>
      </c>
      <c r="AD4" s="1" t="s">
        <v>5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s="4" customFormat="1" ht="12.75" customHeight="1">
      <c r="A5" s="15">
        <v>1</v>
      </c>
      <c r="B5" s="16" t="s">
        <v>19</v>
      </c>
      <c r="C5" s="15" t="s">
        <v>6</v>
      </c>
      <c r="D5" s="12" t="s">
        <v>9</v>
      </c>
      <c r="E5" s="60">
        <v>620.3</v>
      </c>
      <c r="F5" s="61">
        <v>10</v>
      </c>
      <c r="G5" s="60">
        <v>623.8</v>
      </c>
      <c r="H5" s="61">
        <v>10</v>
      </c>
      <c r="I5" s="60">
        <v>612.8</v>
      </c>
      <c r="J5" s="61">
        <v>10</v>
      </c>
      <c r="K5" s="96">
        <v>606.8</v>
      </c>
      <c r="L5" s="97">
        <v>6</v>
      </c>
      <c r="M5" s="73">
        <v>611.1</v>
      </c>
      <c r="N5" s="44">
        <v>8</v>
      </c>
      <c r="O5" s="60"/>
      <c r="P5" s="61"/>
      <c r="Q5" s="60"/>
      <c r="R5" s="61"/>
      <c r="S5" s="60">
        <v>611.8</v>
      </c>
      <c r="T5" s="63">
        <v>10</v>
      </c>
      <c r="U5" s="11">
        <v>585.5</v>
      </c>
      <c r="V5" s="12">
        <v>3</v>
      </c>
      <c r="W5" s="58">
        <f aca="true" t="shared" si="0" ref="W5:W11">SUM(E5,G5,I5,K5,M5,O5,Q5,S5,U5)/1</f>
        <v>4272.099999999999</v>
      </c>
      <c r="X5" s="27">
        <f>(E5+G5+I5+S5)/4</f>
        <v>617.175</v>
      </c>
      <c r="Y5" s="15">
        <v>40</v>
      </c>
      <c r="Z5" s="76">
        <v>14</v>
      </c>
      <c r="AA5" s="34"/>
      <c r="AB5" s="34">
        <v>6</v>
      </c>
      <c r="AC5" s="25">
        <f aca="true" t="shared" si="1" ref="AC5:AC11">(Y5+Z5+AA5+AB5)</f>
        <v>60</v>
      </c>
      <c r="AD5" s="15">
        <v>7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4" customFormat="1" ht="12.75" customHeight="1">
      <c r="A6" s="15">
        <v>2</v>
      </c>
      <c r="B6" s="24" t="s">
        <v>56</v>
      </c>
      <c r="C6" s="15" t="s">
        <v>6</v>
      </c>
      <c r="D6" s="12" t="s">
        <v>3</v>
      </c>
      <c r="E6" s="72"/>
      <c r="F6" s="98"/>
      <c r="G6" s="71">
        <v>607.5</v>
      </c>
      <c r="H6" s="98">
        <v>5</v>
      </c>
      <c r="I6" s="82">
        <v>612.7</v>
      </c>
      <c r="J6" s="105">
        <v>8</v>
      </c>
      <c r="K6" s="66">
        <v>614.4</v>
      </c>
      <c r="L6" s="68">
        <v>10</v>
      </c>
      <c r="M6" s="71">
        <v>607.2</v>
      </c>
      <c r="N6" s="98">
        <v>6</v>
      </c>
      <c r="O6" s="66">
        <v>607.3</v>
      </c>
      <c r="P6" s="68">
        <v>10</v>
      </c>
      <c r="Q6" s="66">
        <v>605.5</v>
      </c>
      <c r="R6" s="68">
        <v>10</v>
      </c>
      <c r="S6" s="71">
        <v>610.8</v>
      </c>
      <c r="T6" s="74">
        <v>8</v>
      </c>
      <c r="U6" s="66">
        <v>618.3</v>
      </c>
      <c r="V6" s="68">
        <v>10</v>
      </c>
      <c r="W6" s="58">
        <f t="shared" si="0"/>
        <v>4883.700000000001</v>
      </c>
      <c r="X6" s="27">
        <f>(U6+K6+O6+Q6)/4</f>
        <v>611.375</v>
      </c>
      <c r="Y6" s="36">
        <v>40</v>
      </c>
      <c r="Z6" s="76">
        <v>8</v>
      </c>
      <c r="AA6" s="34"/>
      <c r="AB6" s="34">
        <v>10</v>
      </c>
      <c r="AC6" s="25">
        <f t="shared" si="1"/>
        <v>58</v>
      </c>
      <c r="AD6" s="15">
        <v>8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4" customFormat="1" ht="12.75" customHeight="1">
      <c r="A7" s="15">
        <v>3</v>
      </c>
      <c r="B7" s="24" t="s">
        <v>38</v>
      </c>
      <c r="C7" s="84" t="s">
        <v>6</v>
      </c>
      <c r="D7" s="12" t="s">
        <v>9</v>
      </c>
      <c r="E7" s="64">
        <v>611.7</v>
      </c>
      <c r="F7" s="65">
        <v>8</v>
      </c>
      <c r="G7" s="64">
        <v>610.1</v>
      </c>
      <c r="H7" s="65">
        <v>6</v>
      </c>
      <c r="I7" s="64">
        <v>609</v>
      </c>
      <c r="J7" s="65">
        <v>6</v>
      </c>
      <c r="K7" s="66">
        <v>609.3</v>
      </c>
      <c r="L7" s="65">
        <v>8</v>
      </c>
      <c r="M7" s="71">
        <v>605.6</v>
      </c>
      <c r="N7" s="45">
        <v>5</v>
      </c>
      <c r="O7" s="66"/>
      <c r="P7" s="65"/>
      <c r="Q7" s="66"/>
      <c r="R7" s="65"/>
      <c r="S7" s="71">
        <v>606.4</v>
      </c>
      <c r="T7" s="74">
        <v>6</v>
      </c>
      <c r="U7" s="103">
        <v>605.3</v>
      </c>
      <c r="V7" s="104">
        <v>4</v>
      </c>
      <c r="W7" s="58">
        <f t="shared" si="0"/>
        <v>4257.400000000001</v>
      </c>
      <c r="X7" s="27">
        <f>(E7+G7+I7+K7)/4</f>
        <v>610.0250000000001</v>
      </c>
      <c r="Y7" s="36">
        <v>28</v>
      </c>
      <c r="Z7" s="76">
        <v>6</v>
      </c>
      <c r="AA7" s="34"/>
      <c r="AB7" s="34">
        <v>6</v>
      </c>
      <c r="AC7" s="25">
        <f t="shared" si="1"/>
        <v>40</v>
      </c>
      <c r="AD7" s="15">
        <v>7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s="4" customFormat="1" ht="12.75" customHeight="1">
      <c r="A8" s="15">
        <v>4</v>
      </c>
      <c r="B8" s="55" t="s">
        <v>34</v>
      </c>
      <c r="C8" s="15" t="s">
        <v>6</v>
      </c>
      <c r="D8" s="22" t="s">
        <v>16</v>
      </c>
      <c r="E8" s="60">
        <v>611.3</v>
      </c>
      <c r="F8" s="61">
        <v>6</v>
      </c>
      <c r="G8" s="60"/>
      <c r="H8" s="61"/>
      <c r="I8" s="60">
        <v>607.7</v>
      </c>
      <c r="J8" s="61">
        <v>5</v>
      </c>
      <c r="K8" s="62"/>
      <c r="L8" s="61"/>
      <c r="M8" s="60">
        <v>615.7</v>
      </c>
      <c r="N8" s="61">
        <v>10</v>
      </c>
      <c r="O8" s="62"/>
      <c r="P8" s="61"/>
      <c r="Q8" s="58"/>
      <c r="R8" s="12"/>
      <c r="S8" s="60"/>
      <c r="T8" s="63"/>
      <c r="U8" s="62">
        <v>612</v>
      </c>
      <c r="V8" s="61">
        <v>6</v>
      </c>
      <c r="W8" s="58">
        <f t="shared" si="0"/>
        <v>2446.7</v>
      </c>
      <c r="X8" s="27">
        <f>(E8+I8+M8+U8)/4</f>
        <v>611.675</v>
      </c>
      <c r="Y8" s="15">
        <v>27</v>
      </c>
      <c r="Z8" s="76">
        <v>6</v>
      </c>
      <c r="AA8" s="34"/>
      <c r="AB8" s="34"/>
      <c r="AC8" s="25">
        <f t="shared" si="1"/>
        <v>33</v>
      </c>
      <c r="AD8" s="15">
        <v>4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s="4" customFormat="1" ht="12.75" customHeight="1">
      <c r="A9" s="15">
        <v>5</v>
      </c>
      <c r="B9" s="24" t="s">
        <v>35</v>
      </c>
      <c r="C9" s="15" t="s">
        <v>6</v>
      </c>
      <c r="D9" s="22" t="s">
        <v>26</v>
      </c>
      <c r="E9" s="64">
        <v>604.4</v>
      </c>
      <c r="F9" s="65">
        <v>4</v>
      </c>
      <c r="G9" s="66">
        <v>613.8</v>
      </c>
      <c r="H9" s="65">
        <v>8</v>
      </c>
      <c r="I9" s="82"/>
      <c r="J9" s="18"/>
      <c r="K9" s="82"/>
      <c r="L9" s="18"/>
      <c r="M9" s="82"/>
      <c r="N9" s="18"/>
      <c r="O9" s="66"/>
      <c r="P9" s="65"/>
      <c r="Q9" s="66">
        <v>601.1</v>
      </c>
      <c r="R9" s="65">
        <v>8</v>
      </c>
      <c r="S9" s="66"/>
      <c r="T9" s="67"/>
      <c r="U9" s="64">
        <v>606</v>
      </c>
      <c r="V9" s="65">
        <v>5</v>
      </c>
      <c r="W9" s="58">
        <f t="shared" si="0"/>
        <v>2425.2999999999997</v>
      </c>
      <c r="X9" s="27">
        <f>(E9+G9+Q9+U9)/4</f>
        <v>606.3249999999999</v>
      </c>
      <c r="Y9" s="36">
        <v>25</v>
      </c>
      <c r="Z9" s="76">
        <v>1</v>
      </c>
      <c r="AA9" s="34"/>
      <c r="AB9" s="34"/>
      <c r="AC9" s="25">
        <f t="shared" si="1"/>
        <v>26</v>
      </c>
      <c r="AD9" s="15">
        <v>4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s="4" customFormat="1" ht="12.75" customHeight="1">
      <c r="A10" s="15">
        <v>6</v>
      </c>
      <c r="B10" s="24" t="s">
        <v>42</v>
      </c>
      <c r="C10" s="15" t="s">
        <v>6</v>
      </c>
      <c r="D10" s="12" t="s">
        <v>16</v>
      </c>
      <c r="E10" s="60">
        <v>606.2</v>
      </c>
      <c r="F10" s="61">
        <v>5</v>
      </c>
      <c r="G10" s="60">
        <v>590.5</v>
      </c>
      <c r="H10" s="61">
        <v>4</v>
      </c>
      <c r="I10" s="11"/>
      <c r="J10" s="12"/>
      <c r="K10" s="11"/>
      <c r="L10" s="12"/>
      <c r="M10" s="70"/>
      <c r="N10" s="44"/>
      <c r="O10" s="73"/>
      <c r="P10" s="44"/>
      <c r="Q10" s="60"/>
      <c r="R10" s="61"/>
      <c r="S10" s="62"/>
      <c r="T10" s="63"/>
      <c r="U10" s="101"/>
      <c r="V10" s="102"/>
      <c r="W10" s="58">
        <f t="shared" si="0"/>
        <v>1196.7</v>
      </c>
      <c r="X10" s="27">
        <v>0</v>
      </c>
      <c r="Y10" s="15">
        <v>9</v>
      </c>
      <c r="Z10" s="76">
        <v>1</v>
      </c>
      <c r="AA10" s="34"/>
      <c r="AB10" s="34"/>
      <c r="AC10" s="25">
        <f t="shared" si="1"/>
        <v>10</v>
      </c>
      <c r="AD10" s="15">
        <v>2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s="17" customFormat="1" ht="12.75" customHeight="1" thickBot="1">
      <c r="A11" s="15">
        <v>7</v>
      </c>
      <c r="B11" s="16" t="s">
        <v>71</v>
      </c>
      <c r="C11" s="15" t="s">
        <v>6</v>
      </c>
      <c r="D11" s="22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60"/>
      <c r="P11" s="61"/>
      <c r="Q11" s="60"/>
      <c r="R11" s="61"/>
      <c r="S11" s="60"/>
      <c r="T11" s="63"/>
      <c r="U11" s="60">
        <v>612.7</v>
      </c>
      <c r="V11" s="61">
        <v>8</v>
      </c>
      <c r="W11" s="58">
        <f t="shared" si="0"/>
        <v>612.7</v>
      </c>
      <c r="X11" s="27">
        <v>0</v>
      </c>
      <c r="Y11" s="15">
        <v>8</v>
      </c>
      <c r="Z11" s="76">
        <v>1</v>
      </c>
      <c r="AA11" s="34"/>
      <c r="AB11" s="34"/>
      <c r="AC11" s="25">
        <f t="shared" si="1"/>
        <v>9</v>
      </c>
      <c r="AD11" s="15">
        <v>1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/>
    </row>
    <row r="12" spans="1:40" s="17" customFormat="1" ht="12.75" customHeight="1" thickBot="1">
      <c r="A12" s="19"/>
      <c r="B12" s="23"/>
      <c r="C12" s="23"/>
      <c r="D12" s="23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23"/>
      <c r="X12" s="23"/>
      <c r="Y12" s="22"/>
      <c r="Z12" s="77"/>
      <c r="AA12" s="77"/>
      <c r="AB12" s="77"/>
      <c r="AC12" s="26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s="17" customFormat="1" ht="12.75" customHeight="1">
      <c r="A13" s="15">
        <v>1</v>
      </c>
      <c r="B13" s="16" t="s">
        <v>57</v>
      </c>
      <c r="C13" s="15" t="s">
        <v>10</v>
      </c>
      <c r="D13" s="12" t="s">
        <v>18</v>
      </c>
      <c r="E13" s="58"/>
      <c r="F13" s="12"/>
      <c r="G13" s="62">
        <v>612.2</v>
      </c>
      <c r="H13" s="61">
        <v>10</v>
      </c>
      <c r="I13" s="60">
        <v>609.2</v>
      </c>
      <c r="J13" s="61">
        <v>10</v>
      </c>
      <c r="K13" s="60">
        <v>608.7</v>
      </c>
      <c r="L13" s="61">
        <v>8</v>
      </c>
      <c r="M13" s="73">
        <v>603</v>
      </c>
      <c r="N13" s="44">
        <v>3</v>
      </c>
      <c r="O13" s="70"/>
      <c r="P13" s="44"/>
      <c r="Q13" s="109">
        <v>598.5</v>
      </c>
      <c r="R13" s="110">
        <v>8</v>
      </c>
      <c r="S13" s="70">
        <v>602.8</v>
      </c>
      <c r="T13" s="75">
        <v>6</v>
      </c>
      <c r="U13" s="60">
        <v>601.9</v>
      </c>
      <c r="V13" s="61">
        <v>8</v>
      </c>
      <c r="W13" s="58">
        <f>SUM(U13,S13,Q13,O13,M13,K13,I13,G13,E13)/1</f>
        <v>4236.299999999999</v>
      </c>
      <c r="X13" s="27">
        <f>(G13+I13+K13+U13)/4</f>
        <v>608</v>
      </c>
      <c r="Y13" s="15">
        <v>36</v>
      </c>
      <c r="Z13" s="76">
        <v>11</v>
      </c>
      <c r="AA13" s="34"/>
      <c r="AB13" s="34">
        <v>6</v>
      </c>
      <c r="AC13" s="25">
        <f aca="true" t="shared" si="2" ref="AC13:AC27">(Y13+Z13+AA13+AB13)</f>
        <v>53</v>
      </c>
      <c r="AD13" s="15">
        <v>7</v>
      </c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1:40" s="17" customFormat="1" ht="12.75" customHeight="1">
      <c r="A14" s="15">
        <v>2</v>
      </c>
      <c r="B14" s="16" t="s">
        <v>25</v>
      </c>
      <c r="C14" s="15" t="s">
        <v>10</v>
      </c>
      <c r="D14" s="15" t="s">
        <v>32</v>
      </c>
      <c r="E14" s="66">
        <v>603.7</v>
      </c>
      <c r="F14" s="65">
        <v>10</v>
      </c>
      <c r="G14" s="66">
        <v>607.8</v>
      </c>
      <c r="H14" s="65">
        <v>8</v>
      </c>
      <c r="I14" s="64">
        <v>604</v>
      </c>
      <c r="J14" s="65">
        <v>8</v>
      </c>
      <c r="K14" s="66">
        <v>612.7</v>
      </c>
      <c r="L14" s="65">
        <v>10</v>
      </c>
      <c r="M14" s="71">
        <v>603.6</v>
      </c>
      <c r="N14" s="45">
        <v>4</v>
      </c>
      <c r="O14" s="72">
        <v>600</v>
      </c>
      <c r="P14" s="45">
        <v>8</v>
      </c>
      <c r="Q14" s="66"/>
      <c r="R14" s="65"/>
      <c r="S14" s="66"/>
      <c r="T14" s="67"/>
      <c r="U14" s="71">
        <v>597.2</v>
      </c>
      <c r="V14" s="45">
        <v>4</v>
      </c>
      <c r="W14" s="58">
        <f>SUM(E14,G14,I14,K14,M14,O14,Q14,S14,U14)/1</f>
        <v>4229</v>
      </c>
      <c r="X14" s="27">
        <f>(E14+G14+I14+K14)/4</f>
        <v>607.05</v>
      </c>
      <c r="Y14" s="36">
        <v>36</v>
      </c>
      <c r="Z14" s="76">
        <v>8</v>
      </c>
      <c r="AA14" s="34"/>
      <c r="AB14" s="34">
        <v>6</v>
      </c>
      <c r="AC14" s="25">
        <f t="shared" si="2"/>
        <v>50</v>
      </c>
      <c r="AD14" s="15">
        <v>7</v>
      </c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 s="17" customFormat="1" ht="12.75" customHeight="1">
      <c r="A15" s="15">
        <v>3</v>
      </c>
      <c r="B15" s="16" t="s">
        <v>37</v>
      </c>
      <c r="C15" s="15" t="s">
        <v>10</v>
      </c>
      <c r="D15" s="35" t="s">
        <v>18</v>
      </c>
      <c r="E15" s="108">
        <v>602.8</v>
      </c>
      <c r="F15" s="107">
        <v>6</v>
      </c>
      <c r="G15" s="64"/>
      <c r="H15" s="65"/>
      <c r="I15" s="64">
        <v>603</v>
      </c>
      <c r="J15" s="65">
        <v>6</v>
      </c>
      <c r="K15" s="66"/>
      <c r="L15" s="65"/>
      <c r="M15" s="71">
        <v>605.4</v>
      </c>
      <c r="N15" s="45">
        <v>5</v>
      </c>
      <c r="O15" s="66"/>
      <c r="P15" s="65"/>
      <c r="Q15" s="64">
        <v>605</v>
      </c>
      <c r="R15" s="65">
        <v>10</v>
      </c>
      <c r="S15" s="66">
        <v>608.7</v>
      </c>
      <c r="T15" s="67">
        <v>10</v>
      </c>
      <c r="U15" s="66">
        <v>602.3</v>
      </c>
      <c r="V15" s="65">
        <v>10</v>
      </c>
      <c r="W15" s="58">
        <f>SUM(E15,G15,I15,K15,M15,O15,Q15,S15,U15)/1</f>
        <v>3627.2</v>
      </c>
      <c r="X15" s="27">
        <f>(I15+Q15+S15+U15)/4</f>
        <v>604.75</v>
      </c>
      <c r="Y15" s="36">
        <v>36</v>
      </c>
      <c r="Z15" s="76">
        <v>7</v>
      </c>
      <c r="AA15" s="34"/>
      <c r="AB15" s="34">
        <v>3</v>
      </c>
      <c r="AC15" s="25">
        <f t="shared" si="2"/>
        <v>46</v>
      </c>
      <c r="AD15" s="15">
        <v>6</v>
      </c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1:40" s="17" customFormat="1" ht="12.75" customHeight="1">
      <c r="A16" s="15">
        <v>4</v>
      </c>
      <c r="B16" s="24" t="s">
        <v>15</v>
      </c>
      <c r="C16" s="15" t="s">
        <v>10</v>
      </c>
      <c r="D16" s="12" t="s">
        <v>3</v>
      </c>
      <c r="E16" s="71">
        <v>599.7</v>
      </c>
      <c r="F16" s="45">
        <v>2</v>
      </c>
      <c r="G16" s="72">
        <v>597.3</v>
      </c>
      <c r="H16" s="45">
        <v>3</v>
      </c>
      <c r="I16" s="71">
        <v>599.1</v>
      </c>
      <c r="J16" s="45">
        <v>5</v>
      </c>
      <c r="K16" s="66">
        <v>602.6</v>
      </c>
      <c r="L16" s="65">
        <v>5</v>
      </c>
      <c r="M16" s="66">
        <v>606.8</v>
      </c>
      <c r="N16" s="65">
        <v>8</v>
      </c>
      <c r="O16" s="71">
        <v>574.9</v>
      </c>
      <c r="P16" s="45">
        <v>2</v>
      </c>
      <c r="Q16" s="66">
        <v>594.5</v>
      </c>
      <c r="R16" s="65">
        <v>6</v>
      </c>
      <c r="S16" s="66">
        <v>604.1</v>
      </c>
      <c r="T16" s="67">
        <v>8</v>
      </c>
      <c r="U16" s="71"/>
      <c r="V16" s="45"/>
      <c r="W16" s="58">
        <f>SUM(E16,G16,I16,K16,M16,O16,Q16,S16,U16)/1</f>
        <v>4779</v>
      </c>
      <c r="X16" s="27">
        <f>(K16+M16+Q16+S16)/4</f>
        <v>602</v>
      </c>
      <c r="Y16" s="36">
        <v>27</v>
      </c>
      <c r="Z16" s="76">
        <v>6</v>
      </c>
      <c r="AA16" s="34"/>
      <c r="AB16" s="34">
        <v>10</v>
      </c>
      <c r="AC16" s="25">
        <f t="shared" si="2"/>
        <v>43</v>
      </c>
      <c r="AD16" s="15">
        <v>8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s="17" customFormat="1" ht="12.75" customHeight="1">
      <c r="A17" s="15">
        <v>5</v>
      </c>
      <c r="B17" s="16" t="s">
        <v>27</v>
      </c>
      <c r="C17" s="15" t="s">
        <v>10</v>
      </c>
      <c r="D17" s="35" t="s">
        <v>26</v>
      </c>
      <c r="E17" s="60">
        <v>603.1</v>
      </c>
      <c r="F17" s="61">
        <v>8</v>
      </c>
      <c r="G17" s="62">
        <v>603</v>
      </c>
      <c r="H17" s="61">
        <v>6</v>
      </c>
      <c r="I17" s="62">
        <v>597.9</v>
      </c>
      <c r="J17" s="61">
        <v>4</v>
      </c>
      <c r="K17" s="62"/>
      <c r="L17" s="61"/>
      <c r="M17" s="62">
        <v>609</v>
      </c>
      <c r="N17" s="61">
        <v>10</v>
      </c>
      <c r="O17" s="70"/>
      <c r="P17" s="44"/>
      <c r="Q17" s="73"/>
      <c r="R17" s="44"/>
      <c r="S17" s="70"/>
      <c r="T17" s="75"/>
      <c r="U17" s="70">
        <v>595.1</v>
      </c>
      <c r="V17" s="44">
        <v>2</v>
      </c>
      <c r="W17" s="58">
        <f>SUM(E17,G17,I17,K17,M17,O17,Q17,S17,U17)/1</f>
        <v>3008.1</v>
      </c>
      <c r="X17" s="27">
        <f>(E17+G17+I17+M17)/4</f>
        <v>603.25</v>
      </c>
      <c r="Y17" s="15">
        <v>28</v>
      </c>
      <c r="Z17" s="76">
        <v>6</v>
      </c>
      <c r="AA17" s="34"/>
      <c r="AB17" s="34">
        <v>1</v>
      </c>
      <c r="AC17" s="25">
        <f t="shared" si="2"/>
        <v>35</v>
      </c>
      <c r="AD17" s="15">
        <v>5</v>
      </c>
      <c r="AE17" s="43"/>
      <c r="AF17" s="43"/>
      <c r="AG17" s="43"/>
      <c r="AH17" s="43"/>
      <c r="AI17" s="43"/>
      <c r="AJ17" s="43"/>
      <c r="AK17" s="43"/>
      <c r="AL17" s="43"/>
      <c r="AM17" s="43"/>
      <c r="AN17" s="43"/>
    </row>
    <row r="18" spans="1:40" s="17" customFormat="1" ht="12.75" customHeight="1">
      <c r="A18" s="15">
        <v>6</v>
      </c>
      <c r="B18" s="16" t="s">
        <v>33</v>
      </c>
      <c r="C18" s="15" t="s">
        <v>10</v>
      </c>
      <c r="D18" s="21" t="s">
        <v>3</v>
      </c>
      <c r="E18" s="71">
        <v>579.8</v>
      </c>
      <c r="F18" s="45">
        <v>1</v>
      </c>
      <c r="G18" s="71">
        <v>584.2</v>
      </c>
      <c r="H18" s="45">
        <v>1</v>
      </c>
      <c r="I18" s="72">
        <v>580.6</v>
      </c>
      <c r="J18" s="45">
        <v>2</v>
      </c>
      <c r="K18" s="108">
        <v>592.7</v>
      </c>
      <c r="L18" s="107">
        <v>3</v>
      </c>
      <c r="M18" s="72">
        <v>592</v>
      </c>
      <c r="N18" s="45">
        <v>1</v>
      </c>
      <c r="O18" s="64">
        <v>594.4</v>
      </c>
      <c r="P18" s="65">
        <v>4</v>
      </c>
      <c r="Q18" s="66">
        <v>593.1</v>
      </c>
      <c r="R18" s="65">
        <v>5</v>
      </c>
      <c r="S18" s="64">
        <v>577</v>
      </c>
      <c r="T18" s="67">
        <v>3</v>
      </c>
      <c r="U18" s="66">
        <v>597.8</v>
      </c>
      <c r="V18" s="65">
        <v>5</v>
      </c>
      <c r="W18" s="58">
        <f>SUM(U18,Q18,O18,M18,K18,I18,G18,S18,E18)/1</f>
        <v>5291.6</v>
      </c>
      <c r="X18" s="27">
        <f>(O18+Q18+S18+U18)/4</f>
        <v>590.575</v>
      </c>
      <c r="Y18" s="36">
        <v>17</v>
      </c>
      <c r="Z18" s="76">
        <v>1</v>
      </c>
      <c r="AA18" s="34"/>
      <c r="AB18" s="34">
        <v>15</v>
      </c>
      <c r="AC18" s="25">
        <f t="shared" si="2"/>
        <v>33</v>
      </c>
      <c r="AD18" s="15">
        <v>9</v>
      </c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1:40" s="17" customFormat="1" ht="12.75" customHeight="1">
      <c r="A19" s="15">
        <v>7</v>
      </c>
      <c r="B19" s="24" t="s">
        <v>36</v>
      </c>
      <c r="C19" s="15" t="s">
        <v>10</v>
      </c>
      <c r="D19" s="21" t="s">
        <v>3</v>
      </c>
      <c r="E19" s="60">
        <v>600.4</v>
      </c>
      <c r="F19" s="61">
        <v>3</v>
      </c>
      <c r="G19" s="60">
        <v>599.1</v>
      </c>
      <c r="H19" s="61">
        <v>4</v>
      </c>
      <c r="I19" s="60"/>
      <c r="J19" s="61"/>
      <c r="K19" s="60">
        <v>607.5</v>
      </c>
      <c r="L19" s="61">
        <v>6</v>
      </c>
      <c r="M19" s="58"/>
      <c r="N19" s="12"/>
      <c r="O19" s="60"/>
      <c r="P19" s="61"/>
      <c r="Q19" s="60"/>
      <c r="R19" s="61"/>
      <c r="S19" s="60">
        <v>586.7</v>
      </c>
      <c r="T19" s="63">
        <v>4</v>
      </c>
      <c r="U19" s="70">
        <v>596.3</v>
      </c>
      <c r="V19" s="44">
        <v>3</v>
      </c>
      <c r="W19" s="58">
        <f>SUM(E19,G19,I19,K19,M19,O19,Q19,S19,U19)/1</f>
        <v>2990</v>
      </c>
      <c r="X19" s="99">
        <f>(E19+G19+K19+S19)/4</f>
        <v>598.425</v>
      </c>
      <c r="Y19" s="15">
        <v>17</v>
      </c>
      <c r="Z19" s="76">
        <v>4</v>
      </c>
      <c r="AA19" s="34"/>
      <c r="AB19" s="34">
        <v>1</v>
      </c>
      <c r="AC19" s="25">
        <f t="shared" si="2"/>
        <v>22</v>
      </c>
      <c r="AD19" s="15">
        <v>5</v>
      </c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s="17" customFormat="1" ht="12.75" customHeight="1">
      <c r="A20" s="15">
        <v>8</v>
      </c>
      <c r="B20" s="16" t="s">
        <v>31</v>
      </c>
      <c r="C20" s="15" t="s">
        <v>10</v>
      </c>
      <c r="D20" s="12" t="s">
        <v>3</v>
      </c>
      <c r="E20" s="70">
        <v>588.2</v>
      </c>
      <c r="F20" s="44">
        <v>1</v>
      </c>
      <c r="G20" s="70">
        <v>584.7</v>
      </c>
      <c r="H20" s="44">
        <v>1</v>
      </c>
      <c r="I20" s="60">
        <v>591.6</v>
      </c>
      <c r="J20" s="61">
        <v>3</v>
      </c>
      <c r="K20" s="70">
        <v>581.7</v>
      </c>
      <c r="L20" s="44">
        <v>1</v>
      </c>
      <c r="M20" s="60"/>
      <c r="N20" s="61"/>
      <c r="O20" s="60"/>
      <c r="P20" s="61"/>
      <c r="Q20" s="60">
        <v>576.3</v>
      </c>
      <c r="R20" s="61">
        <v>3</v>
      </c>
      <c r="S20" s="60">
        <v>589.1</v>
      </c>
      <c r="T20" s="63">
        <v>5</v>
      </c>
      <c r="U20" s="60">
        <v>593.9</v>
      </c>
      <c r="V20" s="61">
        <v>1</v>
      </c>
      <c r="W20" s="58">
        <f>SUM(E20,G20,I20,K20,M20,O20,Q20,S20,U20)/1</f>
        <v>4105.5</v>
      </c>
      <c r="X20" s="27">
        <f>(I20+Q20+S20+U20)/4</f>
        <v>587.725</v>
      </c>
      <c r="Y20" s="15">
        <v>12</v>
      </c>
      <c r="Z20" s="76">
        <v>1</v>
      </c>
      <c r="AA20" s="34"/>
      <c r="AB20" s="34">
        <v>6</v>
      </c>
      <c r="AC20" s="25">
        <f t="shared" si="2"/>
        <v>19</v>
      </c>
      <c r="AD20" s="15">
        <v>7</v>
      </c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1:40" s="17" customFormat="1" ht="12.75" customHeight="1">
      <c r="A21" s="15">
        <v>9</v>
      </c>
      <c r="B21" s="24" t="s">
        <v>39</v>
      </c>
      <c r="C21" s="15" t="s">
        <v>10</v>
      </c>
      <c r="D21" s="21" t="s">
        <v>3</v>
      </c>
      <c r="E21" s="60">
        <v>601.6</v>
      </c>
      <c r="F21" s="61">
        <v>4</v>
      </c>
      <c r="G21" s="60">
        <v>600.4</v>
      </c>
      <c r="H21" s="61">
        <v>5</v>
      </c>
      <c r="I21" s="60"/>
      <c r="J21" s="61"/>
      <c r="K21" s="60"/>
      <c r="L21" s="61"/>
      <c r="M21" s="60">
        <v>599.1</v>
      </c>
      <c r="N21" s="61">
        <v>2</v>
      </c>
      <c r="O21" s="60"/>
      <c r="P21" s="61"/>
      <c r="Q21" s="60">
        <v>584.5</v>
      </c>
      <c r="R21" s="61">
        <v>4</v>
      </c>
      <c r="S21" s="62"/>
      <c r="T21" s="63"/>
      <c r="U21" s="70">
        <v>593</v>
      </c>
      <c r="V21" s="44">
        <v>1</v>
      </c>
      <c r="W21" s="58">
        <f>SUM(E21,G21,I21,K21,M21,O21,Q21,S21,U21)/1</f>
        <v>2978.6</v>
      </c>
      <c r="X21" s="27">
        <f>(E21+G21+M21+Q21)/4</f>
        <v>596.4</v>
      </c>
      <c r="Y21" s="15">
        <v>15</v>
      </c>
      <c r="Z21" s="76">
        <v>2</v>
      </c>
      <c r="AA21" s="34"/>
      <c r="AB21" s="34">
        <v>1</v>
      </c>
      <c r="AC21" s="25">
        <f t="shared" si="2"/>
        <v>18</v>
      </c>
      <c r="AD21" s="15">
        <v>5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</row>
    <row r="22" spans="1:40" s="17" customFormat="1" ht="12.75" customHeight="1">
      <c r="A22" s="15">
        <v>10</v>
      </c>
      <c r="B22" s="24" t="s">
        <v>67</v>
      </c>
      <c r="C22" s="15" t="s">
        <v>10</v>
      </c>
      <c r="D22" s="21" t="s">
        <v>23</v>
      </c>
      <c r="E22" s="11"/>
      <c r="F22" s="12"/>
      <c r="G22" s="11"/>
      <c r="H22" s="12"/>
      <c r="I22" s="11"/>
      <c r="J22" s="12"/>
      <c r="K22" s="11"/>
      <c r="L22" s="12"/>
      <c r="M22" s="58"/>
      <c r="N22" s="12"/>
      <c r="O22" s="60">
        <v>606.9</v>
      </c>
      <c r="P22" s="61">
        <v>10</v>
      </c>
      <c r="Q22" s="60"/>
      <c r="R22" s="61"/>
      <c r="S22" s="60"/>
      <c r="T22" s="63"/>
      <c r="U22" s="70"/>
      <c r="V22" s="44"/>
      <c r="W22" s="58">
        <f>SUM(O22)/1</f>
        <v>606.9</v>
      </c>
      <c r="X22" s="27">
        <v>0</v>
      </c>
      <c r="Y22" s="15">
        <v>10</v>
      </c>
      <c r="Z22" s="76">
        <v>3</v>
      </c>
      <c r="AA22" s="34"/>
      <c r="AB22" s="34"/>
      <c r="AC22" s="25">
        <f t="shared" si="2"/>
        <v>13</v>
      </c>
      <c r="AD22" s="15">
        <v>1</v>
      </c>
      <c r="AE22" s="43"/>
      <c r="AF22" s="43"/>
      <c r="AG22" s="43"/>
      <c r="AH22" s="43"/>
      <c r="AI22" s="43"/>
      <c r="AJ22" s="43"/>
      <c r="AK22" s="43"/>
      <c r="AL22" s="43"/>
      <c r="AM22" s="43"/>
      <c r="AN22" s="43"/>
    </row>
    <row r="23" spans="1:40" s="17" customFormat="1" ht="12.75" customHeight="1">
      <c r="A23" s="15">
        <v>11</v>
      </c>
      <c r="B23" s="24" t="s">
        <v>69</v>
      </c>
      <c r="C23" s="15" t="s">
        <v>10</v>
      </c>
      <c r="D23" s="12" t="s">
        <v>9</v>
      </c>
      <c r="E23" s="60"/>
      <c r="F23" s="61"/>
      <c r="G23" s="60"/>
      <c r="H23" s="61"/>
      <c r="I23" s="60"/>
      <c r="J23" s="61"/>
      <c r="K23" s="62"/>
      <c r="L23" s="61"/>
      <c r="M23" s="62">
        <v>606.6</v>
      </c>
      <c r="N23" s="61">
        <v>6</v>
      </c>
      <c r="O23" s="60">
        <v>595.1</v>
      </c>
      <c r="P23" s="61">
        <v>5</v>
      </c>
      <c r="Q23" s="60"/>
      <c r="R23" s="61"/>
      <c r="S23" s="60"/>
      <c r="T23" s="63"/>
      <c r="U23" s="60">
        <v>601.1</v>
      </c>
      <c r="V23" s="61">
        <v>6</v>
      </c>
      <c r="W23" s="58">
        <f>SUM(E23,G23,I23,K23,M23,O23,Q23,S23,U23)/1</f>
        <v>1802.8000000000002</v>
      </c>
      <c r="X23" s="27">
        <v>0</v>
      </c>
      <c r="Y23" s="15">
        <v>11</v>
      </c>
      <c r="Z23" s="76">
        <v>2</v>
      </c>
      <c r="AA23" s="34"/>
      <c r="AB23" s="34"/>
      <c r="AC23" s="25">
        <f t="shared" si="2"/>
        <v>13</v>
      </c>
      <c r="AD23" s="15">
        <v>3</v>
      </c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1:40" s="17" customFormat="1" ht="12.75" customHeight="1">
      <c r="A24" s="15">
        <v>12</v>
      </c>
      <c r="B24" s="16" t="s">
        <v>28</v>
      </c>
      <c r="C24" s="15" t="s">
        <v>10</v>
      </c>
      <c r="D24" s="12" t="s">
        <v>29</v>
      </c>
      <c r="E24" s="60">
        <v>601.6</v>
      </c>
      <c r="F24" s="61">
        <v>5</v>
      </c>
      <c r="G24" s="60">
        <v>591.8</v>
      </c>
      <c r="H24" s="61">
        <v>2</v>
      </c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3"/>
      <c r="U24" s="70"/>
      <c r="V24" s="44"/>
      <c r="W24" s="58">
        <f>SUM(U24,Q24,O24,M24,K24,I24,G24,S24,E24)/1</f>
        <v>1193.4</v>
      </c>
      <c r="X24" s="27">
        <v>0</v>
      </c>
      <c r="Y24" s="15">
        <v>7</v>
      </c>
      <c r="Z24" s="76">
        <v>1</v>
      </c>
      <c r="AA24" s="34"/>
      <c r="AB24" s="34"/>
      <c r="AC24" s="25">
        <f t="shared" si="2"/>
        <v>8</v>
      </c>
      <c r="AD24" s="15">
        <v>2</v>
      </c>
      <c r="AE24" s="43"/>
      <c r="AF24" s="43"/>
      <c r="AG24" s="43"/>
      <c r="AH24" s="43"/>
      <c r="AI24" s="43"/>
      <c r="AJ24" s="43"/>
      <c r="AK24" s="43"/>
      <c r="AL24" s="43"/>
      <c r="AM24" s="43"/>
      <c r="AN24" s="43"/>
    </row>
    <row r="25" spans="1:40" s="17" customFormat="1" ht="12.75" customHeight="1">
      <c r="A25" s="15">
        <v>13</v>
      </c>
      <c r="B25" s="24" t="s">
        <v>68</v>
      </c>
      <c r="C25" s="15" t="s">
        <v>10</v>
      </c>
      <c r="D25" s="12" t="s">
        <v>23</v>
      </c>
      <c r="E25" s="60"/>
      <c r="F25" s="61"/>
      <c r="G25" s="60"/>
      <c r="H25" s="61"/>
      <c r="I25" s="60"/>
      <c r="J25" s="61"/>
      <c r="K25" s="62"/>
      <c r="L25" s="61"/>
      <c r="M25" s="62"/>
      <c r="N25" s="61"/>
      <c r="O25" s="60">
        <v>599.4</v>
      </c>
      <c r="P25" s="61">
        <v>6</v>
      </c>
      <c r="Q25" s="60"/>
      <c r="R25" s="61"/>
      <c r="S25" s="60"/>
      <c r="T25" s="63"/>
      <c r="U25" s="60"/>
      <c r="V25" s="61"/>
      <c r="W25" s="58">
        <f>SUM(E25,G25,I25,K25,M25,O25,Q25,S25,U25)/1</f>
        <v>599.4</v>
      </c>
      <c r="X25" s="27">
        <v>0</v>
      </c>
      <c r="Y25" s="15">
        <v>6</v>
      </c>
      <c r="Z25" s="76">
        <v>1</v>
      </c>
      <c r="AA25" s="34"/>
      <c r="AB25" s="34"/>
      <c r="AC25" s="25">
        <f t="shared" si="2"/>
        <v>7</v>
      </c>
      <c r="AD25" s="15">
        <v>1</v>
      </c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s="17" customFormat="1" ht="12.75" customHeight="1">
      <c r="A26" s="15">
        <v>14</v>
      </c>
      <c r="B26" s="24" t="s">
        <v>66</v>
      </c>
      <c r="C26" s="15" t="s">
        <v>10</v>
      </c>
      <c r="D26" s="12" t="s">
        <v>9</v>
      </c>
      <c r="E26" s="60"/>
      <c r="F26" s="61"/>
      <c r="G26" s="60"/>
      <c r="H26" s="61"/>
      <c r="I26" s="60"/>
      <c r="J26" s="61"/>
      <c r="K26" s="62">
        <v>587</v>
      </c>
      <c r="L26" s="61">
        <v>2</v>
      </c>
      <c r="M26" s="62">
        <v>591.4</v>
      </c>
      <c r="N26" s="61">
        <v>1</v>
      </c>
      <c r="O26" s="60">
        <v>588.5</v>
      </c>
      <c r="P26" s="61">
        <v>3</v>
      </c>
      <c r="Q26" s="60"/>
      <c r="R26" s="61"/>
      <c r="S26" s="60"/>
      <c r="T26" s="63"/>
      <c r="U26" s="60"/>
      <c r="V26" s="61"/>
      <c r="W26" s="58">
        <f>SUM(E26,G26,I26,K26,M26,O26,Q26,S26,U26)/1</f>
        <v>1766.9</v>
      </c>
      <c r="X26" s="27">
        <v>0</v>
      </c>
      <c r="Y26" s="15">
        <v>6</v>
      </c>
      <c r="Z26" s="76"/>
      <c r="AA26" s="34"/>
      <c r="AB26" s="34"/>
      <c r="AC26" s="25">
        <f t="shared" si="2"/>
        <v>6</v>
      </c>
      <c r="AD26" s="15">
        <v>3</v>
      </c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1:40" s="17" customFormat="1" ht="12.75" customHeight="1" thickBot="1">
      <c r="A27" s="15">
        <v>15</v>
      </c>
      <c r="B27" s="24" t="s">
        <v>64</v>
      </c>
      <c r="C27" s="15" t="s">
        <v>10</v>
      </c>
      <c r="D27" s="12" t="s">
        <v>65</v>
      </c>
      <c r="E27" s="60"/>
      <c r="F27" s="61"/>
      <c r="G27" s="60"/>
      <c r="H27" s="61"/>
      <c r="I27" s="60"/>
      <c r="J27" s="61"/>
      <c r="K27" s="60">
        <v>596.8</v>
      </c>
      <c r="L27" s="61">
        <v>4</v>
      </c>
      <c r="M27" s="62"/>
      <c r="N27" s="61"/>
      <c r="O27" s="60"/>
      <c r="P27" s="61"/>
      <c r="Q27" s="60"/>
      <c r="R27" s="61"/>
      <c r="S27" s="60"/>
      <c r="T27" s="63"/>
      <c r="U27" s="60"/>
      <c r="V27" s="61"/>
      <c r="W27" s="58">
        <f>SUM(E27,G27,I27,K27,M27,O27,Q27,S27,U27)/1</f>
        <v>596.8</v>
      </c>
      <c r="X27" s="27">
        <v>0</v>
      </c>
      <c r="Y27" s="15">
        <v>4</v>
      </c>
      <c r="Z27" s="76"/>
      <c r="AA27" s="34"/>
      <c r="AB27" s="34"/>
      <c r="AC27" s="25">
        <f t="shared" si="2"/>
        <v>4</v>
      </c>
      <c r="AD27" s="15">
        <v>1</v>
      </c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1:40" s="17" customFormat="1" ht="12.75" customHeight="1" thickBot="1">
      <c r="A28" s="15"/>
      <c r="C28" s="20"/>
      <c r="D28" s="20"/>
      <c r="E28" s="83"/>
      <c r="F28" s="83"/>
      <c r="G28" s="69"/>
      <c r="H28" s="69"/>
      <c r="I28" s="83"/>
      <c r="J28" s="83"/>
      <c r="K28" s="83"/>
      <c r="L28" s="83"/>
      <c r="M28" s="83"/>
      <c r="N28" s="83"/>
      <c r="O28" s="69"/>
      <c r="P28" s="69"/>
      <c r="Q28" s="69"/>
      <c r="R28" s="69"/>
      <c r="S28" s="69"/>
      <c r="T28" s="69"/>
      <c r="U28" s="69"/>
      <c r="V28" s="69"/>
      <c r="W28" s="22"/>
      <c r="X28" s="22"/>
      <c r="Y28" s="50"/>
      <c r="Z28" s="78"/>
      <c r="AA28" s="78"/>
      <c r="AB28" s="78"/>
      <c r="AC28" s="51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</row>
    <row r="29" spans="1:40" s="17" customFormat="1" ht="12.75" customHeight="1">
      <c r="A29" s="15">
        <v>1</v>
      </c>
      <c r="B29" s="16" t="s">
        <v>43</v>
      </c>
      <c r="C29" s="15" t="s">
        <v>11</v>
      </c>
      <c r="D29" s="15" t="s">
        <v>59</v>
      </c>
      <c r="E29" s="71">
        <v>594.4</v>
      </c>
      <c r="F29" s="44">
        <v>10</v>
      </c>
      <c r="G29" s="70">
        <v>545.8</v>
      </c>
      <c r="H29" s="44">
        <v>6</v>
      </c>
      <c r="I29" s="60"/>
      <c r="J29" s="61"/>
      <c r="K29" s="70">
        <v>596.1</v>
      </c>
      <c r="L29" s="106">
        <v>10</v>
      </c>
      <c r="M29" s="62">
        <v>605</v>
      </c>
      <c r="N29" s="61">
        <v>10</v>
      </c>
      <c r="O29" s="70"/>
      <c r="P29" s="44"/>
      <c r="Q29" s="62">
        <v>610.8</v>
      </c>
      <c r="R29" s="61">
        <v>10</v>
      </c>
      <c r="S29" s="60">
        <v>596.7</v>
      </c>
      <c r="T29" s="63">
        <v>10</v>
      </c>
      <c r="U29" s="60">
        <v>598.6</v>
      </c>
      <c r="V29" s="61">
        <v>10</v>
      </c>
      <c r="W29" s="58">
        <f>SUM(U29,Q29,O29,M29,K29,I29,G29,S29,E29)/1</f>
        <v>4147.4</v>
      </c>
      <c r="X29" s="39">
        <f>(M29+Q29+S29+U29)/4</f>
        <v>602.775</v>
      </c>
      <c r="Y29" s="15">
        <v>40</v>
      </c>
      <c r="Z29" s="76">
        <v>10</v>
      </c>
      <c r="AA29" s="34"/>
      <c r="AB29" s="34">
        <v>6</v>
      </c>
      <c r="AC29" s="25">
        <f>(Y29+Z29+AA29+AB29)</f>
        <v>56</v>
      </c>
      <c r="AD29" s="15">
        <v>7</v>
      </c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1:40" s="17" customFormat="1" ht="12.75" customHeight="1">
      <c r="A30" s="15">
        <v>2</v>
      </c>
      <c r="B30" s="16" t="s">
        <v>60</v>
      </c>
      <c r="C30" s="15" t="s">
        <v>11</v>
      </c>
      <c r="D30" s="22" t="s">
        <v>9</v>
      </c>
      <c r="E30" s="58"/>
      <c r="F30" s="18"/>
      <c r="G30" s="66">
        <v>578.4</v>
      </c>
      <c r="H30" s="65">
        <v>8</v>
      </c>
      <c r="I30" s="64">
        <v>592</v>
      </c>
      <c r="J30" s="65">
        <v>10</v>
      </c>
      <c r="K30" s="71">
        <v>577.7</v>
      </c>
      <c r="L30" s="45">
        <v>6</v>
      </c>
      <c r="M30" s="66">
        <v>598.8</v>
      </c>
      <c r="N30" s="65">
        <v>8</v>
      </c>
      <c r="O30" s="64">
        <v>588</v>
      </c>
      <c r="P30" s="65">
        <v>10</v>
      </c>
      <c r="Q30" s="93"/>
      <c r="R30" s="94"/>
      <c r="S30" s="82"/>
      <c r="T30" s="95"/>
      <c r="U30" s="64"/>
      <c r="V30" s="65"/>
      <c r="W30" s="58">
        <f>SUM(U30,S30,Q31,O30,M30,K30,I30,G30,E30)/1</f>
        <v>3524.5</v>
      </c>
      <c r="X30" s="39">
        <f>(G30+I30+M30+O30)/4</f>
        <v>589.3</v>
      </c>
      <c r="Y30" s="15">
        <v>36</v>
      </c>
      <c r="Z30" s="76">
        <v>3</v>
      </c>
      <c r="AA30" s="34"/>
      <c r="AB30" s="34">
        <v>1</v>
      </c>
      <c r="AC30" s="25">
        <f>(Y30+Z30+AA30+AB30)</f>
        <v>40</v>
      </c>
      <c r="AD30" s="15">
        <v>5</v>
      </c>
      <c r="AE30" s="43"/>
      <c r="AF30" s="43"/>
      <c r="AG30" s="43"/>
      <c r="AH30" s="43"/>
      <c r="AI30" s="43"/>
      <c r="AJ30" s="43"/>
      <c r="AK30" s="43"/>
      <c r="AL30" s="43"/>
      <c r="AM30" s="43"/>
      <c r="AN30" s="43"/>
    </row>
    <row r="31" spans="1:40" s="17" customFormat="1" ht="12.75" customHeight="1">
      <c r="A31" s="15">
        <v>3</v>
      </c>
      <c r="B31" s="16" t="s">
        <v>58</v>
      </c>
      <c r="C31" s="15" t="s">
        <v>11</v>
      </c>
      <c r="D31" s="12" t="s">
        <v>18</v>
      </c>
      <c r="E31" s="59"/>
      <c r="F31" s="18"/>
      <c r="G31" s="66">
        <v>585.4</v>
      </c>
      <c r="H31" s="65">
        <v>10</v>
      </c>
      <c r="I31" s="66">
        <v>585.9</v>
      </c>
      <c r="J31" s="65">
        <v>8</v>
      </c>
      <c r="K31" s="66"/>
      <c r="L31" s="65"/>
      <c r="M31" s="71">
        <v>587.6</v>
      </c>
      <c r="N31" s="45">
        <v>6</v>
      </c>
      <c r="O31" s="66"/>
      <c r="P31" s="65"/>
      <c r="Q31" s="66">
        <v>589.6</v>
      </c>
      <c r="R31" s="65">
        <v>8</v>
      </c>
      <c r="S31" s="66"/>
      <c r="T31" s="67"/>
      <c r="U31" s="66">
        <v>585.6</v>
      </c>
      <c r="V31" s="65">
        <v>8</v>
      </c>
      <c r="W31" s="59">
        <f>SUM(U31,Q31,O31,M31,K31,I31,G31,S31,E31)/1</f>
        <v>2934.1000000000004</v>
      </c>
      <c r="X31" s="39">
        <f>(G31+I31+Q31+U31)/4</f>
        <v>586.625</v>
      </c>
      <c r="Y31" s="36">
        <v>34</v>
      </c>
      <c r="Z31" s="79">
        <v>2</v>
      </c>
      <c r="AA31" s="80"/>
      <c r="AB31" s="80">
        <v>1</v>
      </c>
      <c r="AC31" s="40">
        <f>(Y31+Z31+AA31+AB31)</f>
        <v>37</v>
      </c>
      <c r="AD31" s="15">
        <v>5</v>
      </c>
      <c r="AE31" s="43"/>
      <c r="AF31" s="43"/>
      <c r="AG31" s="43"/>
      <c r="AH31" s="43"/>
      <c r="AI31" s="43"/>
      <c r="AJ31" s="43"/>
      <c r="AK31" s="43"/>
      <c r="AL31" s="43"/>
      <c r="AM31" s="43"/>
      <c r="AN31" s="43"/>
    </row>
    <row r="32" spans="1:40" s="17" customFormat="1" ht="12.75" customHeight="1">
      <c r="A32" s="15">
        <v>4</v>
      </c>
      <c r="B32" s="16" t="s">
        <v>30</v>
      </c>
      <c r="C32" s="15" t="s">
        <v>11</v>
      </c>
      <c r="D32" s="22" t="s">
        <v>23</v>
      </c>
      <c r="E32" s="60">
        <v>582.8</v>
      </c>
      <c r="F32" s="61">
        <v>8</v>
      </c>
      <c r="G32" s="60"/>
      <c r="H32" s="61"/>
      <c r="I32" s="60"/>
      <c r="J32" s="61"/>
      <c r="K32" s="60">
        <v>579.8</v>
      </c>
      <c r="L32" s="61">
        <v>8</v>
      </c>
      <c r="M32" s="60"/>
      <c r="N32" s="61"/>
      <c r="O32" s="60">
        <v>568.9</v>
      </c>
      <c r="P32" s="61">
        <v>8</v>
      </c>
      <c r="Q32" s="60"/>
      <c r="R32" s="61"/>
      <c r="S32" s="60"/>
      <c r="T32" s="63"/>
      <c r="U32" s="60"/>
      <c r="V32" s="61"/>
      <c r="W32" s="58">
        <f>SUM(U32,Q32,O32,M32,K32,I32,G32,S32,E32)/1</f>
        <v>1731.4999999999998</v>
      </c>
      <c r="X32" s="27">
        <v>0</v>
      </c>
      <c r="Y32" s="15">
        <v>24</v>
      </c>
      <c r="Z32" s="76"/>
      <c r="AA32" s="34"/>
      <c r="AB32" s="34"/>
      <c r="AC32" s="25">
        <f>(Y32+Z32+AA32+AB32)</f>
        <v>24</v>
      </c>
      <c r="AD32" s="15">
        <v>3</v>
      </c>
      <c r="AE32" s="43"/>
      <c r="AF32" s="43"/>
      <c r="AG32" s="43"/>
      <c r="AH32" s="43"/>
      <c r="AI32" s="43"/>
      <c r="AJ32" s="43"/>
      <c r="AK32" s="43"/>
      <c r="AL32" s="43"/>
      <c r="AM32" s="43"/>
      <c r="AN32" s="43"/>
    </row>
    <row r="33" spans="1:40" s="17" customFormat="1" ht="12.75" customHeight="1" thickBot="1">
      <c r="A33" s="15"/>
      <c r="B33" s="16"/>
      <c r="C33" s="15" t="s">
        <v>11</v>
      </c>
      <c r="D33" s="12"/>
      <c r="E33" s="82"/>
      <c r="F33" s="18"/>
      <c r="G33" s="82"/>
      <c r="H33" s="18"/>
      <c r="I33" s="82"/>
      <c r="J33" s="18"/>
      <c r="K33" s="82"/>
      <c r="L33" s="18"/>
      <c r="M33" s="82"/>
      <c r="N33" s="18"/>
      <c r="O33" s="71"/>
      <c r="P33" s="45"/>
      <c r="Q33" s="64"/>
      <c r="R33" s="65"/>
      <c r="S33" s="66"/>
      <c r="T33" s="67"/>
      <c r="U33" s="71"/>
      <c r="V33" s="45"/>
      <c r="W33" s="59"/>
      <c r="X33" s="39"/>
      <c r="Y33" s="36"/>
      <c r="Z33" s="79"/>
      <c r="AA33" s="80"/>
      <c r="AB33" s="80"/>
      <c r="AC33" s="40">
        <f>(Y33+Z33+AA33+AB33)</f>
        <v>0</v>
      </c>
      <c r="AD33" s="15"/>
      <c r="AE33" s="43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2:40" s="17" customFormat="1" ht="12.75" customHeight="1" thickBot="1">
      <c r="B34" s="57"/>
      <c r="C34" s="19"/>
      <c r="D34" s="19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7"/>
      <c r="X34" s="43"/>
      <c r="Y34" s="2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 s="17" customFormat="1" ht="12.75" customHeight="1">
      <c r="A35" s="15">
        <v>1</v>
      </c>
      <c r="B35" s="16" t="s">
        <v>44</v>
      </c>
      <c r="C35" s="15" t="s">
        <v>40</v>
      </c>
      <c r="D35" s="12" t="s">
        <v>3</v>
      </c>
      <c r="E35" s="71">
        <v>511.3</v>
      </c>
      <c r="F35" s="45">
        <v>10</v>
      </c>
      <c r="G35" s="64">
        <v>538.1</v>
      </c>
      <c r="H35" s="65">
        <v>10</v>
      </c>
      <c r="I35" s="66" t="s">
        <v>62</v>
      </c>
      <c r="J35" s="65"/>
      <c r="K35" s="66"/>
      <c r="L35" s="65"/>
      <c r="M35" s="66">
        <v>550.1</v>
      </c>
      <c r="N35" s="65">
        <v>10</v>
      </c>
      <c r="O35" s="71"/>
      <c r="P35" s="45"/>
      <c r="Q35" s="64">
        <v>533</v>
      </c>
      <c r="R35" s="65">
        <v>10</v>
      </c>
      <c r="S35" s="66"/>
      <c r="T35" s="67"/>
      <c r="U35" s="66">
        <v>538.7</v>
      </c>
      <c r="V35" s="65">
        <v>10</v>
      </c>
      <c r="W35" s="58">
        <f>SUM(U35,Q35,O35,M35,K35,I35,G35,S35,E35)/1</f>
        <v>2671.2000000000003</v>
      </c>
      <c r="X35" s="27">
        <f>(G35+M35+Q35+U35)/4</f>
        <v>539.975</v>
      </c>
      <c r="Y35" s="15">
        <v>40</v>
      </c>
      <c r="Z35" s="76"/>
      <c r="AA35" s="34"/>
      <c r="AB35" s="34">
        <v>1</v>
      </c>
      <c r="AC35" s="25">
        <f>(Y35+Z35+AA35+AB35)</f>
        <v>41</v>
      </c>
      <c r="AD35" s="15">
        <v>5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  <row r="36" spans="1:40" s="17" customFormat="1" ht="12.75" customHeight="1">
      <c r="A36" s="15">
        <v>2</v>
      </c>
      <c r="B36" s="16" t="s">
        <v>70</v>
      </c>
      <c r="C36" s="15" t="s">
        <v>40</v>
      </c>
      <c r="D36" s="15" t="s">
        <v>18</v>
      </c>
      <c r="E36" s="59"/>
      <c r="F36" s="18"/>
      <c r="G36" s="66"/>
      <c r="H36" s="65"/>
      <c r="I36" s="82"/>
      <c r="J36" s="18"/>
      <c r="K36" s="82"/>
      <c r="L36" s="18"/>
      <c r="M36" s="82"/>
      <c r="N36" s="18"/>
      <c r="O36" s="66"/>
      <c r="P36" s="65"/>
      <c r="Q36" s="66"/>
      <c r="R36" s="65"/>
      <c r="S36" s="66">
        <v>372.5</v>
      </c>
      <c r="T36" s="67">
        <v>10</v>
      </c>
      <c r="U36" s="66">
        <v>392.3</v>
      </c>
      <c r="V36" s="65">
        <v>8</v>
      </c>
      <c r="W36" s="58">
        <f>SUM(U36,Q36,O36,M36,K36,I36,G36,S36,E36)/1</f>
        <v>764.8</v>
      </c>
      <c r="X36" s="39">
        <v>0</v>
      </c>
      <c r="Y36" s="15">
        <v>18</v>
      </c>
      <c r="Z36" s="76"/>
      <c r="AA36" s="34"/>
      <c r="AB36" s="34"/>
      <c r="AC36" s="25">
        <f>(Y36+Z36+AA36+AB36)</f>
        <v>18</v>
      </c>
      <c r="AD36" s="15">
        <v>2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</row>
    <row r="37" spans="1:30" ht="12.75" customHeight="1" thickBot="1">
      <c r="A37" s="15">
        <v>3</v>
      </c>
      <c r="B37" s="16" t="s">
        <v>21</v>
      </c>
      <c r="C37" s="15" t="s">
        <v>40</v>
      </c>
      <c r="D37" s="15" t="s">
        <v>9</v>
      </c>
      <c r="E37" s="100">
        <v>484.9</v>
      </c>
      <c r="F37" s="85">
        <v>8</v>
      </c>
      <c r="G37" s="86" t="s">
        <v>61</v>
      </c>
      <c r="H37" s="85"/>
      <c r="I37" s="92"/>
      <c r="J37" s="90"/>
      <c r="K37" s="92"/>
      <c r="L37" s="90"/>
      <c r="M37" s="92"/>
      <c r="N37" s="90"/>
      <c r="O37" s="86"/>
      <c r="P37" s="85"/>
      <c r="Q37" s="86"/>
      <c r="R37" s="85"/>
      <c r="S37" s="86"/>
      <c r="T37" s="87"/>
      <c r="U37" s="86"/>
      <c r="V37" s="85"/>
      <c r="W37" s="58">
        <f>SUM(U37,Q37,O37,M37,K37,I37,G37,S37,E37)/1</f>
        <v>484.9</v>
      </c>
      <c r="X37" s="39">
        <v>0</v>
      </c>
      <c r="Y37" s="15">
        <v>8</v>
      </c>
      <c r="Z37" s="76"/>
      <c r="AA37" s="34"/>
      <c r="AB37" s="34"/>
      <c r="AC37" s="25">
        <f>(Y37+Z37+AA37+AB37)</f>
        <v>8</v>
      </c>
      <c r="AD37" s="15">
        <v>1</v>
      </c>
    </row>
    <row r="38" spans="2:30" ht="13.5" thickBot="1">
      <c r="B38" s="17"/>
      <c r="C38" s="17"/>
      <c r="D38" s="2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17"/>
      <c r="X38" s="17"/>
      <c r="Y38" s="20"/>
      <c r="Z38" s="17"/>
      <c r="AA38" s="17"/>
      <c r="AB38" s="17"/>
      <c r="AC38" s="17"/>
      <c r="AD38" s="17"/>
    </row>
    <row r="39" spans="1:30" ht="12.75">
      <c r="A39" s="15">
        <v>1</v>
      </c>
      <c r="B39" s="16" t="s">
        <v>54</v>
      </c>
      <c r="C39" s="91" t="s">
        <v>55</v>
      </c>
      <c r="D39" s="12" t="s">
        <v>3</v>
      </c>
      <c r="E39" s="82"/>
      <c r="F39" s="18"/>
      <c r="G39" s="71">
        <v>539.8</v>
      </c>
      <c r="H39" s="45">
        <v>10</v>
      </c>
      <c r="I39" s="71">
        <v>566.4</v>
      </c>
      <c r="J39" s="45">
        <v>10</v>
      </c>
      <c r="K39" s="66">
        <v>566.1</v>
      </c>
      <c r="L39" s="65">
        <v>10</v>
      </c>
      <c r="M39" s="82"/>
      <c r="N39" s="18"/>
      <c r="O39" s="66">
        <v>587.5</v>
      </c>
      <c r="P39" s="65">
        <v>10</v>
      </c>
      <c r="Q39" s="72">
        <v>535.9</v>
      </c>
      <c r="R39" s="45">
        <v>10</v>
      </c>
      <c r="S39" s="64">
        <v>575</v>
      </c>
      <c r="T39" s="67">
        <v>10</v>
      </c>
      <c r="U39" s="66">
        <v>575.2</v>
      </c>
      <c r="V39" s="65">
        <v>10</v>
      </c>
      <c r="W39" s="58">
        <f>SUM(U39,Q39,O39,M39,K39,I39,G39,S39,E39)/1</f>
        <v>3945.8999999999996</v>
      </c>
      <c r="X39" s="27">
        <f>(K39+O39+S39+U39)/4</f>
        <v>575.95</v>
      </c>
      <c r="Y39" s="15">
        <v>40</v>
      </c>
      <c r="Z39" s="76"/>
      <c r="AA39" s="34"/>
      <c r="AB39" s="34">
        <v>6</v>
      </c>
      <c r="AC39" s="25">
        <f>(Y39+Z39+AA39+AB39)</f>
        <v>46</v>
      </c>
      <c r="AD39" s="15">
        <v>7</v>
      </c>
    </row>
    <row r="40" spans="1:30" ht="13.5" thickBot="1">
      <c r="A40" s="15"/>
      <c r="B40" s="16"/>
      <c r="C40" s="15"/>
      <c r="D40" s="15"/>
      <c r="E40" s="89"/>
      <c r="F40" s="90"/>
      <c r="G40" s="86"/>
      <c r="H40" s="85"/>
      <c r="I40" s="92"/>
      <c r="J40" s="90"/>
      <c r="K40" s="92"/>
      <c r="L40" s="90"/>
      <c r="M40" s="92"/>
      <c r="N40" s="90"/>
      <c r="O40" s="86"/>
      <c r="P40" s="85"/>
      <c r="Q40" s="86"/>
      <c r="R40" s="85"/>
      <c r="S40" s="86"/>
      <c r="T40" s="87"/>
      <c r="U40" s="86"/>
      <c r="V40" s="85"/>
      <c r="W40" s="58">
        <f>SUM(U40,Q40,O40,M40,K40,I40,G40,S40,E40)/1</f>
        <v>0</v>
      </c>
      <c r="X40" s="39">
        <v>0</v>
      </c>
      <c r="Y40" s="15"/>
      <c r="Z40" s="76"/>
      <c r="AA40" s="34"/>
      <c r="AB40" s="34"/>
      <c r="AC40" s="25">
        <f>(Y40+Z40+AA40+AB40)</f>
        <v>0</v>
      </c>
      <c r="AD40" s="15"/>
    </row>
  </sheetData>
  <sheetProtection/>
  <printOptions/>
  <pageMargins left="0.3937007874015748" right="0.3937007874015748" top="0.7874015748031497" bottom="0.3937007874015748" header="0" footer="0.5118110236220472"/>
  <pageSetup fitToHeight="1" fitToWidth="1" horizontalDpi="360" verticalDpi="360" orientation="landscape" paperSize="9" scale="81" r:id="rId1"/>
  <headerFooter alignWithMargins="0">
    <evenHeader>&amp;C&amp;"arial,Bold"&amp;10&amp;K3E8430Internal Use Only</evenHeader>
    <evenFooter>&amp;C&amp;"arial,Bold"&amp;10&amp;K3E8430Internal Use Only</evenFooter>
    <firstHeader>&amp;C&amp;"arial,Bold"&amp;10&amp;K3E8430Internal Use Only</firstHeader>
    <firstFooter>&amp;C&amp;"arial,Bold"&amp;10&amp;K3E8430Internal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&amp;C&amp;"arial,Bold"&amp;10&amp;I3E8430Internal Use Only</oddHeader>
    <oddFooter>&amp;C&amp;"arial,Bold"&amp;10&amp;I3E8430Internal Use Only</oddFooter>
    <evenHeader>&amp;C&amp;"arial,Bold"&amp;10&amp;K3E8430Internal Use Only</evenHeader>
    <evenFooter>&amp;C&amp;"arial,Bold"&amp;10&amp;K3E8430Internal Use Only</evenFooter>
    <firstHeader>&amp;C&amp;"arial,Bold"&amp;10&amp;K3E8430Internal Use Only</firstHeader>
    <firstFooter>&amp;C&amp;"arial,Bold"&amp;10&amp;K3E8430Internal Use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TTU4101</dc:creator>
  <cp:keywords/>
  <dc:description/>
  <cp:lastModifiedBy>Admin</cp:lastModifiedBy>
  <cp:lastPrinted>2023-08-30T16:59:16Z</cp:lastPrinted>
  <dcterms:created xsi:type="dcterms:W3CDTF">2006-01-30T11:04:57Z</dcterms:created>
  <dcterms:modified xsi:type="dcterms:W3CDTF">2023-08-31T07:59:16Z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-870460537</vt:i4>
  </property>
  <property fmtid="{D5CDD505-2E9C-101B-9397-08002B2CF9AE}" pid="3" name="_EmailSubject">
    <vt:lpwstr>Maakunnallinen 2010</vt:lpwstr>
  </property>
  <property fmtid="{D5CDD505-2E9C-101B-9397-08002B2CF9AE}" pid="4" name="_AuthorEmail">
    <vt:lpwstr>jarmo.engblom@pp1.inet.fi</vt:lpwstr>
  </property>
  <property fmtid="{D5CDD505-2E9C-101B-9397-08002B2CF9AE}" pid="5" name="_AuthorEmailDisplayName">
    <vt:lpwstr>Engblom Jarmo</vt:lpwstr>
  </property>
  <property fmtid="{D5CDD505-2E9C-101B-9397-08002B2CF9AE}" pid="6" name="_PreviousAdHocReviewCycleID">
    <vt:i4>-433428992</vt:i4>
  </property>
  <property fmtid="{D5CDD505-2E9C-101B-9397-08002B2CF9AE}" pid="7" name="_ReviewingToolsShownOnce">
    <vt:lpwstr/>
  </property>
  <property fmtid="{D5CDD505-2E9C-101B-9397-08002B2CF9AE}" pid="8" name="TitusGUID">
    <vt:lpwstr>91f4b859-ff90-48f5-a4ea-430cf3e34a7e</vt:lpwstr>
  </property>
  <property fmtid="{D5CDD505-2E9C-101B-9397-08002B2CF9AE}" pid="9" name="NokiaConfidentiality">
    <vt:lpwstr>Company Confidential</vt:lpwstr>
  </property>
</Properties>
</file>